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workbookPr showInkAnnotation="0" autoCompressPictures="0"/>
  <mc:AlternateContent xmlns:mc="http://schemas.openxmlformats.org/markup-compatibility/2006">
    <mc:Choice Requires="x15">
      <x15ac:absPath xmlns:x15ac="http://schemas.microsoft.com/office/spreadsheetml/2010/11/ac" url="/Users/cmaxmost/Desktop/MLE Benchmark/APC List/"/>
    </mc:Choice>
  </mc:AlternateContent>
  <xr:revisionPtr revIDLastSave="0" documentId="8_{D21B0BA2-E4D8-1C49-A3F0-79D917AAC097}" xr6:coauthVersionLast="45" xr6:coauthVersionMax="45" xr10:uidLastSave="{00000000-0000-0000-0000-000000000000}"/>
  <bookViews>
    <workbookView xWindow="33360" yWindow="-6660" windowWidth="28800" windowHeight="16520" tabRatio="675" xr2:uid="{00000000-000D-0000-FFFF-FFFF00000000}"/>
  </bookViews>
  <sheets>
    <sheet name="Intro" sheetId="3" r:id="rId1"/>
    <sheet name="Deployment Data " sheetId="1" r:id="rId2"/>
    <sheet name="Vendor Makret Share" sheetId="2" r:id="rId3"/>
    <sheet name="Installed Base" sheetId="4" r:id="rId4"/>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61" i="2" l="1"/>
  <c r="G61" i="2"/>
  <c r="F61" i="2"/>
  <c r="E61" i="2"/>
  <c r="D61" i="2"/>
  <c r="C61" i="2"/>
  <c r="B61" i="2"/>
  <c r="A61" i="2"/>
  <c r="D114" i="2" l="1"/>
  <c r="H22" i="2"/>
  <c r="G22" i="2"/>
  <c r="G23" i="2"/>
  <c r="F22" i="2"/>
  <c r="E22" i="2"/>
  <c r="D22" i="2"/>
  <c r="C22" i="2"/>
  <c r="B22" i="2"/>
  <c r="A22" i="2"/>
  <c r="F12" i="4" l="1"/>
  <c r="L17" i="4"/>
  <c r="K12" i="4"/>
  <c r="L12" i="4" s="1"/>
  <c r="J12" i="4"/>
  <c r="I12" i="4"/>
  <c r="H12" i="4"/>
  <c r="G12" i="4"/>
  <c r="G9" i="4"/>
  <c r="F8" i="4"/>
  <c r="H10" i="2" l="1"/>
  <c r="G10" i="2"/>
  <c r="F10" i="2"/>
  <c r="E10" i="2"/>
  <c r="D10" i="2"/>
  <c r="C10" i="2"/>
  <c r="B10" i="2"/>
  <c r="A10" i="2"/>
  <c r="H9" i="2"/>
  <c r="G9" i="2"/>
  <c r="F9" i="2"/>
  <c r="E9" i="2"/>
  <c r="D9" i="2"/>
  <c r="C9" i="2"/>
  <c r="B9" i="2"/>
  <c r="A9" i="2"/>
  <c r="F11" i="2"/>
  <c r="F74" i="2"/>
  <c r="G74" i="2"/>
  <c r="H74" i="2"/>
  <c r="D118" i="2" l="1"/>
  <c r="H11" i="2" l="1"/>
  <c r="G11" i="2"/>
  <c r="E11" i="2"/>
  <c r="G103" i="2" s="1"/>
  <c r="D11" i="2"/>
  <c r="F103" i="2" s="1"/>
  <c r="C11" i="2"/>
  <c r="B11" i="2"/>
  <c r="A11" i="2"/>
  <c r="H103" i="2" l="1"/>
  <c r="J96" i="1"/>
  <c r="J105" i="1" s="1"/>
  <c r="H59" i="2" l="1"/>
  <c r="G59" i="2"/>
  <c r="F59" i="2"/>
  <c r="E59" i="2"/>
  <c r="D59" i="2"/>
  <c r="C59" i="2"/>
  <c r="B59" i="2"/>
  <c r="A59" i="2"/>
  <c r="J97" i="1"/>
  <c r="J106" i="1" s="1"/>
  <c r="B29" i="2" l="1"/>
  <c r="C29" i="2"/>
  <c r="D29" i="2"/>
  <c r="E29" i="2"/>
  <c r="F29" i="2"/>
  <c r="G29" i="2"/>
  <c r="H29" i="2"/>
  <c r="B30" i="2"/>
  <c r="C30" i="2"/>
  <c r="D30" i="2"/>
  <c r="E30" i="2"/>
  <c r="F30" i="2"/>
  <c r="G30" i="2"/>
  <c r="H30" i="2"/>
  <c r="B28" i="2"/>
  <c r="C28" i="2"/>
  <c r="D28" i="2"/>
  <c r="E28" i="2"/>
  <c r="F28" i="2"/>
  <c r="G28" i="2"/>
  <c r="H28" i="2"/>
  <c r="A28" i="2"/>
  <c r="A29" i="2"/>
  <c r="A30" i="2"/>
  <c r="J98" i="1"/>
  <c r="B13" i="2" l="1"/>
  <c r="A13" i="2"/>
  <c r="C13" i="2"/>
  <c r="D13" i="2"/>
  <c r="E13" i="2"/>
  <c r="F13" i="2"/>
  <c r="G13" i="2"/>
  <c r="H13" i="2"/>
  <c r="D111" i="2" l="1"/>
  <c r="D115" i="2"/>
  <c r="D113" i="2"/>
  <c r="D116" i="2"/>
  <c r="D112" i="2"/>
  <c r="D117" i="2"/>
  <c r="D119" i="2"/>
  <c r="D110" i="2"/>
  <c r="H12" i="2"/>
  <c r="G12" i="2"/>
  <c r="F12" i="2"/>
  <c r="E12" i="2"/>
  <c r="G102" i="2" s="1"/>
  <c r="D12" i="2"/>
  <c r="F102" i="2" s="1"/>
  <c r="C12" i="2"/>
  <c r="B12" i="2"/>
  <c r="B8" i="2"/>
  <c r="A12" i="2"/>
  <c r="A8" i="2"/>
  <c r="H102" i="2" l="1"/>
  <c r="H17" i="2"/>
  <c r="G17" i="2"/>
  <c r="F17" i="2"/>
  <c r="E17" i="2"/>
  <c r="D17" i="2"/>
  <c r="C17" i="2"/>
  <c r="B17" i="2"/>
  <c r="A17" i="2"/>
  <c r="H8" i="2" l="1"/>
  <c r="G8" i="2"/>
  <c r="F8" i="2"/>
  <c r="E8" i="2"/>
  <c r="G104" i="2" s="1"/>
  <c r="D8" i="2"/>
  <c r="F104" i="2" s="1"/>
  <c r="C8" i="2"/>
  <c r="H104" i="2" l="1"/>
  <c r="D45" i="2"/>
  <c r="H84" i="2"/>
  <c r="G84" i="2"/>
  <c r="F84" i="2"/>
  <c r="E84" i="2"/>
  <c r="D84" i="2"/>
  <c r="C84" i="2"/>
  <c r="B84" i="2"/>
  <c r="A84" i="2"/>
  <c r="A25" i="2"/>
  <c r="B25" i="2"/>
  <c r="C25" i="2"/>
  <c r="D25" i="2"/>
  <c r="E25" i="2"/>
  <c r="F25" i="2"/>
  <c r="G25" i="2"/>
  <c r="H25" i="2"/>
  <c r="A47" i="2"/>
  <c r="B47" i="2"/>
  <c r="C47" i="2"/>
  <c r="D47" i="2"/>
  <c r="E47" i="2"/>
  <c r="F47" i="2"/>
  <c r="G47" i="2"/>
  <c r="H47" i="2"/>
  <c r="A48" i="2"/>
  <c r="B48" i="2"/>
  <c r="C48" i="2"/>
  <c r="D48" i="2"/>
  <c r="E48" i="2"/>
  <c r="F48" i="2"/>
  <c r="G48" i="2"/>
  <c r="H48" i="2"/>
  <c r="A49" i="2"/>
  <c r="B49" i="2"/>
  <c r="C49" i="2"/>
  <c r="D49" i="2"/>
  <c r="E49" i="2"/>
  <c r="F49" i="2"/>
  <c r="G49" i="2"/>
  <c r="H49" i="2"/>
  <c r="A50" i="2"/>
  <c r="B50" i="2"/>
  <c r="C50" i="2"/>
  <c r="D50" i="2"/>
  <c r="E50" i="2"/>
  <c r="F50" i="2"/>
  <c r="G50" i="2"/>
  <c r="H50" i="2"/>
  <c r="A51" i="2"/>
  <c r="B51" i="2"/>
  <c r="C51" i="2"/>
  <c r="D51" i="2"/>
  <c r="E51" i="2"/>
  <c r="F51" i="2"/>
  <c r="G51" i="2"/>
  <c r="H51" i="2"/>
  <c r="A52" i="2"/>
  <c r="B52" i="2"/>
  <c r="C52" i="2"/>
  <c r="D52" i="2"/>
  <c r="E52" i="2"/>
  <c r="F52" i="2"/>
  <c r="G52" i="2"/>
  <c r="H52" i="2"/>
  <c r="A53" i="2"/>
  <c r="B53" i="2"/>
  <c r="C53" i="2"/>
  <c r="D53" i="2"/>
  <c r="E53" i="2"/>
  <c r="F53" i="2"/>
  <c r="G53" i="2"/>
  <c r="H53" i="2"/>
  <c r="A54" i="2"/>
  <c r="B54" i="2"/>
  <c r="C54" i="2"/>
  <c r="D54" i="2"/>
  <c r="E54" i="2"/>
  <c r="F54" i="2"/>
  <c r="G54" i="2"/>
  <c r="H54" i="2"/>
  <c r="A55" i="2"/>
  <c r="B55" i="2"/>
  <c r="C55" i="2"/>
  <c r="D55" i="2"/>
  <c r="E55" i="2"/>
  <c r="F55" i="2"/>
  <c r="G55" i="2"/>
  <c r="H55" i="2"/>
  <c r="A56" i="2"/>
  <c r="B56" i="2"/>
  <c r="C56" i="2"/>
  <c r="D56" i="2"/>
  <c r="E56" i="2"/>
  <c r="F56" i="2"/>
  <c r="G56" i="2"/>
  <c r="H56" i="2"/>
  <c r="D74" i="2"/>
  <c r="D14" i="2"/>
  <c r="D15" i="2"/>
  <c r="D16" i="2"/>
  <c r="D18" i="2"/>
  <c r="D19" i="2"/>
  <c r="D20" i="2"/>
  <c r="D21" i="2"/>
  <c r="D23" i="2"/>
  <c r="D24" i="2"/>
  <c r="D26" i="2"/>
  <c r="D27" i="2"/>
  <c r="D31" i="2"/>
  <c r="D32" i="2"/>
  <c r="D33" i="2"/>
  <c r="D34" i="2"/>
  <c r="D35" i="2"/>
  <c r="D36" i="2"/>
  <c r="D37" i="2"/>
  <c r="D38" i="2"/>
  <c r="D39" i="2"/>
  <c r="D40" i="2"/>
  <c r="D41" i="2"/>
  <c r="D42" i="2"/>
  <c r="D43" i="2"/>
  <c r="D44" i="2"/>
  <c r="D46" i="2"/>
  <c r="D57" i="2"/>
  <c r="D58" i="2"/>
  <c r="D60" i="2"/>
  <c r="D62" i="2"/>
  <c r="D63" i="2"/>
  <c r="D64" i="2"/>
  <c r="D65" i="2"/>
  <c r="D66" i="2"/>
  <c r="D67" i="2"/>
  <c r="D68" i="2"/>
  <c r="D69" i="2"/>
  <c r="D70" i="2"/>
  <c r="D71" i="2"/>
  <c r="D72" i="2"/>
  <c r="D73" i="2"/>
  <c r="D75" i="2"/>
  <c r="D76" i="2"/>
  <c r="D77" i="2"/>
  <c r="D78" i="2"/>
  <c r="D79" i="2"/>
  <c r="D80" i="2"/>
  <c r="D81" i="2"/>
  <c r="D82" i="2"/>
  <c r="D83" i="2"/>
  <c r="D85" i="2"/>
  <c r="D86" i="2"/>
  <c r="D87" i="2"/>
  <c r="D88" i="2"/>
  <c r="D89" i="2"/>
  <c r="D90" i="2"/>
  <c r="D91" i="2"/>
  <c r="F100" i="2" s="1"/>
  <c r="J100" i="1"/>
  <c r="J110" i="1" s="1"/>
  <c r="J94" i="1"/>
  <c r="F44" i="2"/>
  <c r="F45" i="2"/>
  <c r="F46" i="2"/>
  <c r="F57" i="2"/>
  <c r="F58" i="2"/>
  <c r="F60" i="2"/>
  <c r="F62" i="2"/>
  <c r="F63" i="2"/>
  <c r="F64" i="2"/>
  <c r="F65" i="2"/>
  <c r="F66" i="2"/>
  <c r="F67" i="2"/>
  <c r="F68" i="2"/>
  <c r="F69" i="2"/>
  <c r="F70" i="2"/>
  <c r="F71" i="2"/>
  <c r="F72" i="2"/>
  <c r="F73" i="2"/>
  <c r="F75" i="2"/>
  <c r="F76" i="2"/>
  <c r="F77" i="2"/>
  <c r="F78" i="2"/>
  <c r="F79" i="2"/>
  <c r="F80" i="2"/>
  <c r="F81" i="2"/>
  <c r="F82" i="2"/>
  <c r="F83" i="2"/>
  <c r="F85" i="2"/>
  <c r="F86" i="2"/>
  <c r="F87" i="2"/>
  <c r="F88" i="2"/>
  <c r="F89" i="2"/>
  <c r="F90" i="2"/>
  <c r="F26" i="2"/>
  <c r="F27" i="2"/>
  <c r="F31" i="2"/>
  <c r="F32" i="2"/>
  <c r="F33" i="2"/>
  <c r="F34" i="2"/>
  <c r="F35" i="2"/>
  <c r="F36" i="2"/>
  <c r="F37" i="2"/>
  <c r="F38" i="2"/>
  <c r="F39" i="2"/>
  <c r="F40" i="2"/>
  <c r="F41" i="2"/>
  <c r="F42" i="2"/>
  <c r="F43" i="2"/>
  <c r="F14" i="2"/>
  <c r="F15" i="2"/>
  <c r="F20" i="2"/>
  <c r="F21" i="2"/>
  <c r="F16" i="2"/>
  <c r="F18" i="2"/>
  <c r="F19" i="2"/>
  <c r="F91" i="2"/>
  <c r="F23" i="2"/>
  <c r="F24" i="2"/>
  <c r="E20" i="2"/>
  <c r="E21" i="2"/>
  <c r="E14" i="2"/>
  <c r="E15" i="2"/>
  <c r="E16" i="2"/>
  <c r="E18" i="2"/>
  <c r="E19" i="2"/>
  <c r="E23" i="2"/>
  <c r="E24" i="2"/>
  <c r="G18" i="2"/>
  <c r="E26" i="2"/>
  <c r="E27" i="2"/>
  <c r="E31" i="2"/>
  <c r="E32" i="2"/>
  <c r="E33" i="2"/>
  <c r="E34" i="2"/>
  <c r="E35" i="2"/>
  <c r="E36" i="2"/>
  <c r="E37" i="2"/>
  <c r="E38" i="2"/>
  <c r="E39" i="2"/>
  <c r="E40" i="2"/>
  <c r="E41" i="2"/>
  <c r="E42" i="2"/>
  <c r="E43" i="2"/>
  <c r="E44" i="2"/>
  <c r="E45" i="2"/>
  <c r="E46" i="2"/>
  <c r="E57" i="2"/>
  <c r="E58" i="2"/>
  <c r="E60" i="2"/>
  <c r="E62" i="2"/>
  <c r="E63" i="2"/>
  <c r="E64" i="2"/>
  <c r="E65" i="2"/>
  <c r="E66" i="2"/>
  <c r="E67" i="2"/>
  <c r="E68" i="2"/>
  <c r="E69" i="2"/>
  <c r="E70" i="2"/>
  <c r="E71" i="2"/>
  <c r="E72" i="2"/>
  <c r="E73" i="2"/>
  <c r="E75" i="2"/>
  <c r="E76" i="2"/>
  <c r="E77" i="2"/>
  <c r="E78" i="2"/>
  <c r="E79" i="2"/>
  <c r="E80" i="2"/>
  <c r="E81" i="2"/>
  <c r="E82" i="2"/>
  <c r="E83" i="2"/>
  <c r="E85" i="2"/>
  <c r="E86" i="2"/>
  <c r="E87" i="2"/>
  <c r="E88" i="2"/>
  <c r="E89" i="2"/>
  <c r="E90" i="2"/>
  <c r="B74" i="2"/>
  <c r="B14" i="2"/>
  <c r="B15" i="2"/>
  <c r="B16" i="2"/>
  <c r="B21" i="2"/>
  <c r="B23" i="2"/>
  <c r="B24" i="2"/>
  <c r="B18" i="2"/>
  <c r="B20" i="2"/>
  <c r="B19" i="2"/>
  <c r="B26" i="2"/>
  <c r="B27" i="2"/>
  <c r="B31" i="2"/>
  <c r="B32" i="2"/>
  <c r="B33" i="2"/>
  <c r="B34" i="2"/>
  <c r="B35" i="2"/>
  <c r="B36" i="2"/>
  <c r="B37" i="2"/>
  <c r="B38" i="2"/>
  <c r="B39" i="2"/>
  <c r="B40" i="2"/>
  <c r="B41" i="2"/>
  <c r="B42" i="2"/>
  <c r="B43" i="2"/>
  <c r="B44" i="2"/>
  <c r="B45" i="2"/>
  <c r="B46" i="2"/>
  <c r="B57" i="2"/>
  <c r="B58" i="2"/>
  <c r="B60" i="2"/>
  <c r="B62" i="2"/>
  <c r="B63" i="2"/>
  <c r="B64" i="2"/>
  <c r="B65" i="2"/>
  <c r="B66" i="2"/>
  <c r="B67" i="2"/>
  <c r="B68" i="2"/>
  <c r="B69" i="2"/>
  <c r="B70" i="2"/>
  <c r="B71" i="2"/>
  <c r="B72" i="2"/>
  <c r="B73" i="2"/>
  <c r="B75" i="2"/>
  <c r="B76" i="2"/>
  <c r="B77" i="2"/>
  <c r="B78" i="2"/>
  <c r="B79" i="2"/>
  <c r="B80" i="2"/>
  <c r="B81" i="2"/>
  <c r="B82" i="2"/>
  <c r="B83" i="2"/>
  <c r="B85" i="2"/>
  <c r="B86" i="2"/>
  <c r="B87" i="2"/>
  <c r="B88" i="2"/>
  <c r="B89" i="2"/>
  <c r="B90" i="2"/>
  <c r="B91" i="2"/>
  <c r="E74" i="2"/>
  <c r="E91" i="2"/>
  <c r="G100" i="2" s="1"/>
  <c r="A74" i="2"/>
  <c r="C74" i="2"/>
  <c r="A18" i="2"/>
  <c r="C18" i="2"/>
  <c r="H18" i="2"/>
  <c r="A75" i="2"/>
  <c r="C75" i="2"/>
  <c r="G75" i="2"/>
  <c r="H75" i="2"/>
  <c r="A76" i="2"/>
  <c r="C76" i="2"/>
  <c r="G76" i="2"/>
  <c r="H76" i="2"/>
  <c r="A40" i="2"/>
  <c r="C40" i="2"/>
  <c r="G40" i="2"/>
  <c r="H40" i="2"/>
  <c r="A41" i="2"/>
  <c r="C41" i="2"/>
  <c r="G41" i="2"/>
  <c r="H41" i="2"/>
  <c r="A90" i="2"/>
  <c r="C90" i="2"/>
  <c r="G90" i="2"/>
  <c r="H90" i="2"/>
  <c r="A86" i="2"/>
  <c r="C86" i="2"/>
  <c r="G86" i="2"/>
  <c r="H86" i="2"/>
  <c r="A87" i="2"/>
  <c r="C87" i="2"/>
  <c r="G87" i="2"/>
  <c r="H87" i="2"/>
  <c r="A88" i="2"/>
  <c r="C88" i="2"/>
  <c r="G88" i="2"/>
  <c r="H88" i="2"/>
  <c r="A89" i="2"/>
  <c r="C89" i="2"/>
  <c r="G89" i="2"/>
  <c r="H89" i="2"/>
  <c r="A77" i="2"/>
  <c r="C77" i="2"/>
  <c r="G77" i="2"/>
  <c r="H77" i="2"/>
  <c r="A78" i="2"/>
  <c r="C78" i="2"/>
  <c r="G78" i="2"/>
  <c r="H78" i="2"/>
  <c r="A42" i="2"/>
  <c r="C42" i="2"/>
  <c r="G42" i="2"/>
  <c r="H42" i="2"/>
  <c r="A79" i="2"/>
  <c r="C79" i="2"/>
  <c r="G79" i="2"/>
  <c r="H79" i="2"/>
  <c r="A80" i="2"/>
  <c r="C80" i="2"/>
  <c r="G80" i="2"/>
  <c r="H80" i="2"/>
  <c r="A81" i="2"/>
  <c r="C81" i="2"/>
  <c r="G81" i="2"/>
  <c r="H81" i="2"/>
  <c r="A43" i="2"/>
  <c r="C43" i="2"/>
  <c r="G43" i="2"/>
  <c r="H43" i="2"/>
  <c r="A82" i="2"/>
  <c r="C82" i="2"/>
  <c r="G82" i="2"/>
  <c r="H82" i="2"/>
  <c r="A31" i="2"/>
  <c r="C31" i="2"/>
  <c r="G31" i="2"/>
  <c r="H31" i="2"/>
  <c r="A64" i="2"/>
  <c r="C64" i="2"/>
  <c r="G64" i="2"/>
  <c r="H64" i="2"/>
  <c r="A14" i="2"/>
  <c r="C14" i="2"/>
  <c r="G14" i="2"/>
  <c r="H14" i="2"/>
  <c r="A32" i="2"/>
  <c r="C32" i="2"/>
  <c r="G32" i="2"/>
  <c r="H32" i="2"/>
  <c r="A65" i="2"/>
  <c r="C65" i="2"/>
  <c r="G65" i="2"/>
  <c r="H65" i="2"/>
  <c r="A66" i="2"/>
  <c r="C66" i="2"/>
  <c r="G66" i="2"/>
  <c r="H66" i="2"/>
  <c r="A67" i="2"/>
  <c r="C67" i="2"/>
  <c r="G67" i="2"/>
  <c r="H67" i="2"/>
  <c r="A15" i="2"/>
  <c r="C15" i="2"/>
  <c r="G15" i="2"/>
  <c r="H15" i="2"/>
  <c r="A68" i="2"/>
  <c r="C68" i="2"/>
  <c r="G68" i="2"/>
  <c r="H68" i="2"/>
  <c r="A69" i="2"/>
  <c r="C69" i="2"/>
  <c r="G69" i="2"/>
  <c r="H69" i="2"/>
  <c r="A70" i="2"/>
  <c r="C70" i="2"/>
  <c r="G70" i="2"/>
  <c r="H70" i="2"/>
  <c r="A71" i="2"/>
  <c r="C71" i="2"/>
  <c r="G71" i="2"/>
  <c r="H71" i="2"/>
  <c r="A33" i="2"/>
  <c r="C33" i="2"/>
  <c r="G33" i="2"/>
  <c r="H33" i="2"/>
  <c r="A34" i="2"/>
  <c r="C34" i="2"/>
  <c r="G34" i="2"/>
  <c r="H34" i="2"/>
  <c r="A19" i="2"/>
  <c r="C19" i="2"/>
  <c r="G19" i="2"/>
  <c r="H19" i="2"/>
  <c r="A72" i="2"/>
  <c r="C72" i="2"/>
  <c r="G72" i="2"/>
  <c r="H72" i="2"/>
  <c r="A35" i="2"/>
  <c r="C35" i="2"/>
  <c r="G35" i="2"/>
  <c r="H35" i="2"/>
  <c r="A36" i="2"/>
  <c r="C36" i="2"/>
  <c r="G36" i="2"/>
  <c r="H36" i="2"/>
  <c r="A73" i="2"/>
  <c r="C73" i="2"/>
  <c r="G73" i="2"/>
  <c r="H73" i="2"/>
  <c r="A37" i="2"/>
  <c r="C37" i="2"/>
  <c r="G37" i="2"/>
  <c r="H37" i="2"/>
  <c r="A38" i="2"/>
  <c r="C38" i="2"/>
  <c r="G38" i="2"/>
  <c r="H38" i="2"/>
  <c r="A39" i="2"/>
  <c r="C39" i="2"/>
  <c r="G39" i="2"/>
  <c r="H39" i="2"/>
  <c r="A45" i="2"/>
  <c r="C45" i="2"/>
  <c r="G45" i="2"/>
  <c r="H45" i="2"/>
  <c r="A83" i="2"/>
  <c r="C83" i="2"/>
  <c r="G83" i="2"/>
  <c r="H83" i="2"/>
  <c r="A46" i="2"/>
  <c r="C46" i="2"/>
  <c r="G46" i="2"/>
  <c r="H46" i="2"/>
  <c r="A21" i="2"/>
  <c r="C21" i="2"/>
  <c r="G21" i="2"/>
  <c r="H21" i="2"/>
  <c r="A23" i="2"/>
  <c r="C23" i="2"/>
  <c r="H23" i="2"/>
  <c r="A24" i="2"/>
  <c r="C24" i="2"/>
  <c r="G24" i="2"/>
  <c r="H24" i="2"/>
  <c r="A85" i="2"/>
  <c r="C85" i="2"/>
  <c r="G85" i="2"/>
  <c r="H85" i="2"/>
  <c r="A20" i="2"/>
  <c r="C20" i="2"/>
  <c r="G20" i="2"/>
  <c r="H20" i="2"/>
  <c r="A91" i="2"/>
  <c r="C91" i="2"/>
  <c r="G91" i="2"/>
  <c r="H91" i="2"/>
  <c r="A57" i="2"/>
  <c r="C57" i="2"/>
  <c r="G57" i="2"/>
  <c r="H57" i="2"/>
  <c r="A58" i="2"/>
  <c r="C58" i="2"/>
  <c r="G58" i="2"/>
  <c r="H58" i="2"/>
  <c r="A60" i="2"/>
  <c r="C60" i="2"/>
  <c r="G60" i="2"/>
  <c r="H60" i="2"/>
  <c r="A16" i="2"/>
  <c r="C16" i="2"/>
  <c r="G16" i="2"/>
  <c r="H16" i="2"/>
  <c r="A26" i="2"/>
  <c r="C26" i="2"/>
  <c r="G26" i="2"/>
  <c r="H26" i="2"/>
  <c r="A27" i="2"/>
  <c r="C27" i="2"/>
  <c r="G27" i="2"/>
  <c r="H27" i="2"/>
  <c r="A62" i="2"/>
  <c r="C62" i="2"/>
  <c r="G62" i="2"/>
  <c r="H62" i="2"/>
  <c r="A63" i="2"/>
  <c r="C63" i="2"/>
  <c r="G63" i="2"/>
  <c r="H63" i="2"/>
  <c r="H44" i="2"/>
  <c r="G44" i="2"/>
  <c r="C44" i="2"/>
  <c r="A44" i="2"/>
  <c r="J95" i="1"/>
  <c r="J99" i="1"/>
  <c r="J108" i="1" s="1"/>
  <c r="L6" i="1"/>
  <c r="J6" i="1"/>
  <c r="I93" i="1"/>
  <c r="M6" i="1"/>
  <c r="A6" i="2"/>
  <c r="C7" i="1"/>
  <c r="D7" i="2"/>
  <c r="E7" i="2"/>
  <c r="F7" i="2"/>
  <c r="G7" i="2"/>
  <c r="H7" i="2"/>
  <c r="A5" i="2"/>
  <c r="B6" i="2"/>
  <c r="F6" i="2"/>
  <c r="G95" i="2" l="1"/>
  <c r="F95" i="2"/>
  <c r="F101" i="2"/>
  <c r="H100" i="2"/>
  <c r="G98" i="2"/>
  <c r="G99" i="2"/>
  <c r="G101" i="2"/>
  <c r="G96" i="2"/>
  <c r="G97" i="2"/>
  <c r="J109" i="1"/>
  <c r="J111" i="1" s="1"/>
  <c r="J101" i="1"/>
  <c r="K99" i="1"/>
  <c r="F97" i="2"/>
  <c r="F98" i="2"/>
  <c r="D92" i="2"/>
  <c r="F99" i="2"/>
  <c r="F96" i="2"/>
  <c r="B7" i="2"/>
  <c r="D6" i="2"/>
  <c r="E6" i="2"/>
  <c r="H98" i="2" l="1"/>
  <c r="H99" i="2"/>
  <c r="H101" i="2"/>
  <c r="H97" i="2"/>
  <c r="H96" i="2"/>
  <c r="F105" i="2"/>
  <c r="F114" i="2" s="1"/>
  <c r="H95" i="2"/>
  <c r="E105" i="2"/>
  <c r="E114" i="2" s="1"/>
  <c r="G105" i="2"/>
  <c r="G118" i="2" s="1"/>
  <c r="G114" i="2" l="1"/>
  <c r="F119" i="2"/>
  <c r="F118" i="2"/>
  <c r="E111" i="2"/>
  <c r="E118" i="2"/>
  <c r="G112" i="2"/>
  <c r="H105" i="2"/>
  <c r="H118" i="2" s="1"/>
  <c r="G113" i="2"/>
  <c r="F113" i="2"/>
  <c r="G117" i="2"/>
  <c r="G116" i="2"/>
  <c r="G119" i="2"/>
  <c r="G115" i="2"/>
  <c r="E117" i="2"/>
  <c r="E116" i="2"/>
  <c r="E119" i="2"/>
  <c r="F117" i="2"/>
  <c r="F112" i="2"/>
  <c r="F116" i="2"/>
  <c r="E112" i="2"/>
  <c r="F111" i="2"/>
  <c r="E115" i="2"/>
  <c r="G111" i="2"/>
  <c r="F115" i="2"/>
  <c r="E113" i="2"/>
  <c r="F110" i="2"/>
  <c r="E110" i="2"/>
  <c r="G110" i="2"/>
  <c r="H114" i="2" l="1"/>
  <c r="H110" i="2"/>
  <c r="H117" i="2"/>
  <c r="H116" i="2"/>
  <c r="H113" i="2"/>
  <c r="H115" i="2"/>
  <c r="H119" i="2"/>
  <c r="H111" i="2"/>
  <c r="H112" i="2"/>
</calcChain>
</file>

<file path=xl/sharedStrings.xml><?xml version="1.0" encoding="utf-8"?>
<sst xmlns="http://schemas.openxmlformats.org/spreadsheetml/2006/main" count="110" uniqueCount="78">
  <si>
    <t>Vendors</t>
  </si>
  <si>
    <t>Owner</t>
  </si>
  <si>
    <t>Biometrics</t>
  </si>
  <si>
    <t>Who Qualifies</t>
  </si>
  <si>
    <t>Installed</t>
  </si>
  <si>
    <t>Additional Planned</t>
  </si>
  <si>
    <t>Solution/Integrator</t>
  </si>
  <si>
    <t>Vancouver Airport Authority</t>
  </si>
  <si>
    <t>Date Installed</t>
  </si>
  <si>
    <t>Kiosk</t>
  </si>
  <si>
    <t>Location</t>
  </si>
  <si>
    <t>Total  # APC Kiosks</t>
  </si>
  <si>
    <t>Cost</t>
  </si>
  <si>
    <t>unknown</t>
  </si>
  <si>
    <t>Planned Notes</t>
  </si>
  <si>
    <t>Program</t>
  </si>
  <si>
    <t>Name</t>
  </si>
  <si>
    <t>Queen Beatrix International Airport</t>
  </si>
  <si>
    <t>Market Share</t>
  </si>
  <si>
    <t>Deployed</t>
  </si>
  <si>
    <t>Planned</t>
  </si>
  <si>
    <t>YVR</t>
  </si>
  <si>
    <t>UNITS</t>
  </si>
  <si>
    <t xml:space="preserve"> </t>
  </si>
  <si>
    <t>Country</t>
  </si>
  <si>
    <t>Aruba</t>
  </si>
  <si>
    <t>Canada</t>
  </si>
  <si>
    <t>Airport Installations</t>
  </si>
  <si>
    <t xml:space="preserve">US Pre-clearance Departure </t>
  </si>
  <si>
    <t xml:space="preserve">BorderXpress Automated Passport Control </t>
  </si>
  <si>
    <t>Locations</t>
  </si>
  <si>
    <t>Airport</t>
  </si>
  <si>
    <t>TOTAL units inc Planned</t>
  </si>
  <si>
    <t>Automated Passport Control Kiosks - Airports, Cruise Ports</t>
  </si>
  <si>
    <t>Historical Data</t>
  </si>
  <si>
    <t>Includes multiple installations at single airports</t>
  </si>
  <si>
    <t>United States</t>
  </si>
  <si>
    <t>Caribbean</t>
  </si>
  <si>
    <t>Europe</t>
  </si>
  <si>
    <t>Middle East</t>
  </si>
  <si>
    <t>Pacific</t>
  </si>
  <si>
    <t>Projected</t>
  </si>
  <si>
    <t>Actual</t>
  </si>
  <si>
    <t xml:space="preserve">US Passport Holders                           Canadian Passport Holders                             US Permanent Residents                                  Visa Waiver Travelers with ESTA approval                 US Visa holders that have a B1/B2 visa            Foreign Aircrew with a C1/D visa    </t>
  </si>
  <si>
    <t>Region</t>
  </si>
  <si>
    <t>Mexico</t>
  </si>
  <si>
    <t>Biometric</t>
  </si>
  <si>
    <t>Face</t>
  </si>
  <si>
    <t>Aruba Airport  Authority                                                        US CBP</t>
  </si>
  <si>
    <t>AFR</t>
  </si>
  <si>
    <t>ASIA</t>
  </si>
  <si>
    <t>CAR</t>
  </si>
  <si>
    <t>EUR</t>
  </si>
  <si>
    <t>LA</t>
  </si>
  <si>
    <t>ME</t>
  </si>
  <si>
    <t>NA</t>
  </si>
  <si>
    <t>PAC</t>
  </si>
  <si>
    <t xml:space="preserve">Crossmatch Technologies (NOW HID Global) </t>
  </si>
  <si>
    <t xml:space="preserve">© 2019 Acuity Market Intelligence:  All rights reserved.  The material contained within this document was created by and is protected under copyright by Acuity MI, LLC. The Author and Publisher make no guarantee on the datasets or forecasts contained herein. No part of this report including data, charts, and forecasts, nor the report in its entirety may be reproduced for any reason - EXCEPT FOR INTERNAL ANALYSIS BY THE PURCHASING ORGANIZATION -  without explicit consent of Acuity Market Intelligence. </t>
  </si>
  <si>
    <t>Sheet TWO:</t>
  </si>
  <si>
    <t>Sheet ONE:</t>
  </si>
  <si>
    <t>CAGR (2013- 2018)</t>
  </si>
  <si>
    <t>CAGR (2018 - 2023)</t>
  </si>
  <si>
    <t xml:space="preserve">CAGR (2013 - 2023) </t>
  </si>
  <si>
    <t>Sheet THREE:</t>
  </si>
  <si>
    <t xml:space="preserve">Installed Base - Historical and Forecasts </t>
  </si>
  <si>
    <t xml:space="preserve">Annual total installed base unit numbers for all APC Kiosks. Historical data based on Acuity tracking. Forecasts based on projected market growth rates. </t>
  </si>
  <si>
    <t xml:space="preserve">Data for each known APC Deployment. Data is organized for Regional share analysis. If data is re-sorted, the regional share totals and associated charts will be impacted </t>
  </si>
  <si>
    <t xml:space="preserve">Data for each known APC Deployment. Data is organized for Vendor share analysis. IF data is resorted, the vendor share  totals and associated charts will be impacted </t>
  </si>
  <si>
    <t>Automated Passport Control Kiosks - Airports, Cruise Ships and Ports</t>
  </si>
  <si>
    <t xml:space="preserve">Deployment Data and Regional Unit Market Share </t>
  </si>
  <si>
    <t xml:space="preserve">Vendor Unit Market Share  </t>
  </si>
  <si>
    <t>For the purposes of this analysis APC Kiosks  are defined to be biometric capable, Automated Kiosks deployed at border crossing for border control and immigration purpose to expedite traveler processing.</t>
  </si>
  <si>
    <t>Reported as NOT in use as of 9/18 due to adoption of CPB TVS face recognition program. Future uncertain.</t>
  </si>
  <si>
    <t>PERCENT</t>
  </si>
  <si>
    <t xml:space="preserve">© 2019  Acuity Market Intelligence:  All rights reserved.  The material contained within this document was created by and is protected under copyright by Acuity MI, LLC. The Author and Publisher make no guarantee on the datasets or forecasts contained herein. No part of this report including data, charts, and forecasts, nor the report in its entirety may be reproduced for any reason - EXCEPT FOR INTERNAL ANALYSIS BY THE PURCHASING ORGANIZATION -  without explicit consent of Acuity Market Intelligence. 
</t>
  </si>
  <si>
    <t xml:space="preserve">© 2019 Acuity Market Intelligence:  All rights reserved.  The material contained within this document was created by and is protected under copyright by Acuity MI, LLC. The Author and Publisher make no guarantee on the datasets or forecasts contained herein. No part of this report including data, charts, and forecasts, nor the report in its entirety may be reproduced for any reason - EXCEPT FOR INTERNAL ANALYSIS BY THE PURCHASING ORGANIZATION -  without explicit consent of Acuity Market Intelligence. 
</t>
  </si>
  <si>
    <t>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</si>
</sst>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
  </numFmts>
  <fonts count="35">
    <font>
      <sz val="12"/>
      <color theme="1"/>
      <name val="Calibri"/>
      <family val="2"/>
      <scheme val="minor"/>
    </font>
    <font>
      <b/>
      <sz val="12"/>
      <color theme="0"/>
      <name val="Calibri"/>
      <family val="2"/>
      <charset val="129"/>
      <scheme val="minor"/>
    </font>
    <font>
      <sz val="12"/>
      <color theme="0"/>
      <name val="Calibri"/>
      <family val="2"/>
      <charset val="129"/>
      <scheme val="minor"/>
    </font>
    <font>
      <sz val="12"/>
      <color theme="1"/>
      <name val="Calibri"/>
      <family val="2"/>
    </font>
    <font>
      <b/>
      <sz val="10"/>
      <color theme="1"/>
      <name val="Calibri"/>
      <family val="2"/>
    </font>
    <font>
      <sz val="10"/>
      <color theme="1"/>
      <name val="Calibri"/>
      <family val="2"/>
    </font>
    <font>
      <b/>
      <sz val="10"/>
      <color rgb="FF292929"/>
      <name val="Calibri"/>
      <family val="2"/>
    </font>
    <font>
      <sz val="10"/>
      <color theme="1"/>
      <name val="Calibri"/>
      <family val="2"/>
      <scheme val="minor"/>
    </font>
    <font>
      <sz val="11"/>
      <color theme="1"/>
      <name val="Calibri"/>
      <family val="2"/>
      <scheme val="minor"/>
    </font>
    <font>
      <u/>
      <sz val="12"/>
      <color theme="10"/>
      <name val="Calibri"/>
      <family val="2"/>
      <charset val="129"/>
      <scheme val="minor"/>
    </font>
    <font>
      <u/>
      <sz val="12"/>
      <color theme="11"/>
      <name val="Calibri"/>
      <family val="2"/>
      <charset val="129"/>
      <scheme val="minor"/>
    </font>
    <font>
      <sz val="10"/>
      <color rgb="FF232323"/>
      <name val="Calibri"/>
      <family val="2"/>
    </font>
    <font>
      <sz val="10"/>
      <color rgb="FF323333"/>
      <name val="Calibri"/>
      <family val="2"/>
    </font>
    <font>
      <b/>
      <sz val="10"/>
      <color theme="1"/>
      <name val="Calibri"/>
      <family val="2"/>
      <scheme val="minor"/>
    </font>
    <font>
      <sz val="10"/>
      <color rgb="FF000000"/>
      <name val="Calibri"/>
      <family val="2"/>
      <scheme val="minor"/>
    </font>
    <font>
      <b/>
      <sz val="11"/>
      <color theme="1"/>
      <name val="Calibri"/>
      <family val="2"/>
      <scheme val="minor"/>
    </font>
    <font>
      <sz val="11"/>
      <name val="Calibri"/>
      <family val="2"/>
      <scheme val="minor"/>
    </font>
    <font>
      <b/>
      <sz val="18"/>
      <color theme="0"/>
      <name val="Calibri"/>
      <family val="2"/>
      <scheme val="minor"/>
    </font>
    <font>
      <sz val="18"/>
      <color theme="1"/>
      <name val="Calibri"/>
      <family val="2"/>
      <scheme val="minor"/>
    </font>
    <font>
      <sz val="18"/>
      <color theme="0"/>
      <name val="Calibri"/>
      <family val="2"/>
      <scheme val="minor"/>
    </font>
    <font>
      <b/>
      <sz val="12"/>
      <color theme="1"/>
      <name val="Calibri"/>
      <family val="2"/>
      <scheme val="minor"/>
    </font>
    <font>
      <sz val="10"/>
      <color rgb="FF333333"/>
      <name val="Calibri"/>
      <family val="2"/>
    </font>
    <font>
      <sz val="10"/>
      <color theme="1"/>
      <name val="Calibri"/>
      <family val="2"/>
    </font>
    <font>
      <b/>
      <sz val="10"/>
      <color theme="1"/>
      <name val="Calibri"/>
      <family val="2"/>
    </font>
    <font>
      <b/>
      <sz val="12"/>
      <color theme="0"/>
      <name val="Calibri"/>
      <family val="2"/>
      <scheme val="minor"/>
    </font>
    <font>
      <sz val="10"/>
      <color rgb="FF414141"/>
      <name val="Helvetica"/>
      <family val="2"/>
    </font>
    <font>
      <b/>
      <sz val="12"/>
      <color theme="0"/>
      <name val="Calibri"/>
      <family val="2"/>
    </font>
    <font>
      <sz val="12"/>
      <color rgb="FF000000"/>
      <name val="Calibri"/>
      <family val="2"/>
    </font>
    <font>
      <b/>
      <sz val="14"/>
      <name val="Calibri"/>
      <family val="2"/>
      <scheme val="minor"/>
    </font>
    <font>
      <b/>
      <sz val="14"/>
      <name val="Calibri (Body)_x0000_"/>
    </font>
    <font>
      <sz val="10"/>
      <color rgb="FF000000"/>
      <name val="Calibri (Body)"/>
    </font>
    <font>
      <sz val="12"/>
      <color theme="1"/>
      <name val="Calibri (Body)"/>
    </font>
    <font>
      <sz val="12"/>
      <color theme="0"/>
      <name val="Calibri (Body)"/>
    </font>
    <font>
      <b/>
      <sz val="12"/>
      <color theme="1"/>
      <name val="Calibri (Body)"/>
    </font>
    <font>
      <sz val="16"/>
      <color theme="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rgb="FFD9D9D9"/>
        <bgColor indexed="64"/>
      </patternFill>
    </fill>
    <fill>
      <patternFill patternType="solid">
        <fgColor theme="9"/>
        <bgColor indexed="64"/>
      </patternFill>
    </fill>
    <fill>
      <patternFill patternType="solid">
        <fgColor theme="8"/>
        <bgColor indexed="64"/>
      </patternFill>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3"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s>
  <cellStyleXfs count="475">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76">
    <xf numFmtId="0" fontId="0" fillId="0" borderId="0" xfId="0"/>
    <xf numFmtId="0" fontId="2" fillId="7" borderId="1" xfId="0" applyFont="1" applyFill="1" applyBorder="1" applyAlignment="1">
      <alignment horizontal="left" vertical="top"/>
    </xf>
    <xf numFmtId="0" fontId="2" fillId="0" borderId="0" xfId="0" applyFont="1" applyBorder="1"/>
    <xf numFmtId="0" fontId="0" fillId="0" borderId="0" xfId="0" applyBorder="1"/>
    <xf numFmtId="0" fontId="5" fillId="0" borderId="0" xfId="0" applyFont="1" applyBorder="1" applyAlignment="1">
      <alignment vertical="top" wrapText="1"/>
    </xf>
    <xf numFmtId="0" fontId="5" fillId="0" borderId="1" xfId="0" applyFont="1" applyBorder="1" applyAlignment="1">
      <alignment horizontal="left" vertical="top" wrapText="1"/>
    </xf>
    <xf numFmtId="17" fontId="5" fillId="0" borderId="1" xfId="0" applyNumberFormat="1" applyFont="1" applyBorder="1" applyAlignment="1">
      <alignment horizontal="left" vertical="top" wrapText="1"/>
    </xf>
    <xf numFmtId="0" fontId="1" fillId="6" borderId="1"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0" fontId="8" fillId="0" borderId="0" xfId="0" applyFont="1" applyBorder="1"/>
    <xf numFmtId="0" fontId="4" fillId="3" borderId="1" xfId="0" applyFont="1" applyFill="1" applyBorder="1" applyAlignment="1">
      <alignment vertical="top" wrapText="1"/>
    </xf>
    <xf numFmtId="0" fontId="6" fillId="3" borderId="1" xfId="0" applyFont="1" applyFill="1" applyBorder="1" applyAlignment="1">
      <alignment vertical="top" wrapText="1"/>
    </xf>
    <xf numFmtId="0" fontId="7" fillId="0" borderId="0" xfId="0" applyFont="1" applyBorder="1" applyAlignment="1">
      <alignment vertical="top"/>
    </xf>
    <xf numFmtId="0" fontId="7" fillId="0" borderId="0" xfId="0" applyFont="1" applyBorder="1" applyAlignment="1">
      <alignment horizontal="left" vertical="top"/>
    </xf>
    <xf numFmtId="0" fontId="7" fillId="0" borderId="0" xfId="0" applyFont="1" applyBorder="1"/>
    <xf numFmtId="0" fontId="11" fillId="0" borderId="1" xfId="0" applyFont="1" applyBorder="1" applyAlignment="1">
      <alignment horizontal="left" vertical="top" wrapText="1"/>
    </xf>
    <xf numFmtId="0" fontId="5" fillId="0" borderId="0" xfId="0" applyFont="1" applyBorder="1" applyAlignment="1">
      <alignment wrapText="1"/>
    </xf>
    <xf numFmtId="0" fontId="3" fillId="0" borderId="0" xfId="0" applyFont="1" applyBorder="1" applyAlignment="1">
      <alignment wrapText="1"/>
    </xf>
    <xf numFmtId="0" fontId="13" fillId="0" borderId="0" xfId="0" applyFont="1" applyBorder="1" applyAlignment="1">
      <alignment vertical="top"/>
    </xf>
    <xf numFmtId="0" fontId="13" fillId="2" borderId="1" xfId="0" applyNumberFormat="1" applyFont="1" applyFill="1" applyBorder="1" applyAlignment="1">
      <alignment horizontal="left" vertical="top" wrapText="1"/>
    </xf>
    <xf numFmtId="0" fontId="7" fillId="0" borderId="0" xfId="0" applyFont="1" applyBorder="1" applyAlignment="1">
      <alignment vertical="top" wrapText="1"/>
    </xf>
    <xf numFmtId="0" fontId="13" fillId="10" borderId="1" xfId="0" applyFont="1" applyFill="1" applyBorder="1" applyAlignment="1">
      <alignment vertical="top" wrapText="1"/>
    </xf>
    <xf numFmtId="17" fontId="7" fillId="0" borderId="1" xfId="0" applyNumberFormat="1" applyFont="1" applyBorder="1" applyAlignment="1">
      <alignment horizontal="left" vertical="top" wrapText="1"/>
    </xf>
    <xf numFmtId="0" fontId="7" fillId="0" borderId="1" xfId="0" applyFont="1" applyBorder="1" applyAlignment="1">
      <alignment vertical="top" wrapText="1"/>
    </xf>
    <xf numFmtId="0" fontId="7" fillId="0" borderId="0" xfId="0" applyFont="1" applyBorder="1" applyAlignment="1">
      <alignment wrapText="1"/>
    </xf>
    <xf numFmtId="0" fontId="0" fillId="0" borderId="0" xfId="0" applyBorder="1" applyAlignment="1">
      <alignment wrapText="1"/>
    </xf>
    <xf numFmtId="0" fontId="8" fillId="0" borderId="0" xfId="0" applyFont="1" applyBorder="1" applyAlignment="1">
      <alignment wrapText="1"/>
    </xf>
    <xf numFmtId="0" fontId="5" fillId="12" borderId="1" xfId="0" applyFont="1" applyFill="1" applyBorder="1" applyAlignment="1">
      <alignment horizontal="left" vertical="top" wrapText="1"/>
    </xf>
    <xf numFmtId="17" fontId="5" fillId="12" borderId="1" xfId="0" applyNumberFormat="1" applyFont="1" applyFill="1" applyBorder="1" applyAlignment="1">
      <alignment horizontal="left" vertical="top" wrapText="1"/>
    </xf>
    <xf numFmtId="0" fontId="4" fillId="2" borderId="4" xfId="0" applyNumberFormat="1" applyFont="1" applyFill="1" applyBorder="1" applyAlignment="1">
      <alignment horizontal="left" vertical="top" wrapText="1"/>
    </xf>
    <xf numFmtId="0" fontId="11" fillId="0" borderId="4" xfId="0" applyFont="1" applyBorder="1" applyAlignment="1">
      <alignment horizontal="left" vertical="top" wrapText="1"/>
    </xf>
    <xf numFmtId="0" fontId="11" fillId="12" borderId="4" xfId="0" applyFont="1" applyFill="1" applyBorder="1" applyAlignment="1">
      <alignment horizontal="left" vertical="top" wrapText="1"/>
    </xf>
    <xf numFmtId="0" fontId="12" fillId="0" borderId="4" xfId="0" applyFont="1" applyBorder="1" applyAlignment="1">
      <alignment horizontal="left" vertical="top" wrapText="1"/>
    </xf>
    <xf numFmtId="6" fontId="5" fillId="0" borderId="4" xfId="0" applyNumberFormat="1" applyFont="1" applyBorder="1" applyAlignment="1">
      <alignment horizontal="left" vertical="top" wrapText="1"/>
    </xf>
    <xf numFmtId="0" fontId="5" fillId="0" borderId="4" xfId="0" applyFont="1" applyBorder="1" applyAlignment="1">
      <alignment vertical="top" wrapText="1"/>
    </xf>
    <xf numFmtId="0" fontId="7" fillId="2" borderId="1" xfId="0" applyFont="1" applyFill="1" applyBorder="1" applyAlignment="1">
      <alignment horizontal="center" vertical="top"/>
    </xf>
    <xf numFmtId="0" fontId="7" fillId="0" borderId="1" xfId="0" applyFont="1" applyBorder="1" applyAlignment="1">
      <alignment horizontal="left" vertical="top" wrapText="1"/>
    </xf>
    <xf numFmtId="0" fontId="14" fillId="0" borderId="1" xfId="0" applyFont="1" applyFill="1" applyBorder="1" applyAlignment="1">
      <alignment horizontal="left" vertical="top" wrapText="1"/>
    </xf>
    <xf numFmtId="0" fontId="7" fillId="0" borderId="1" xfId="0" applyFont="1" applyBorder="1" applyAlignment="1">
      <alignment horizontal="left" vertical="top"/>
    </xf>
    <xf numFmtId="6" fontId="11" fillId="0" borderId="4" xfId="0" applyNumberFormat="1" applyFont="1" applyBorder="1" applyAlignment="1">
      <alignment horizontal="left" vertical="top" wrapText="1"/>
    </xf>
    <xf numFmtId="0" fontId="15" fillId="2" borderId="1" xfId="0" applyNumberFormat="1" applyFont="1" applyFill="1" applyBorder="1" applyAlignment="1">
      <alignment horizontal="left" vertical="top" wrapText="1"/>
    </xf>
    <xf numFmtId="0" fontId="16" fillId="11" borderId="1" xfId="0" applyFont="1" applyFill="1" applyBorder="1" applyAlignment="1">
      <alignment horizontal="left" vertical="top"/>
    </xf>
    <xf numFmtId="0" fontId="16" fillId="10" borderId="1" xfId="0" applyFont="1" applyFill="1" applyBorder="1" applyAlignment="1">
      <alignment horizontal="left" vertical="top"/>
    </xf>
    <xf numFmtId="0" fontId="8" fillId="0" borderId="0" xfId="0" applyFont="1" applyBorder="1" applyAlignment="1">
      <alignment vertical="top"/>
    </xf>
    <xf numFmtId="0" fontId="11" fillId="0" borderId="4" xfId="0" applyFont="1" applyFill="1" applyBorder="1" applyAlignment="1">
      <alignment horizontal="left" vertical="top" wrapText="1"/>
    </xf>
    <xf numFmtId="17" fontId="5" fillId="0" borderId="1" xfId="0" applyNumberFormat="1" applyFont="1" applyFill="1" applyBorder="1" applyAlignment="1">
      <alignment horizontal="left" vertical="top" wrapText="1"/>
    </xf>
    <xf numFmtId="0" fontId="14" fillId="0" borderId="0" xfId="0" applyFont="1" applyAlignment="1">
      <alignment vertical="top" wrapText="1"/>
    </xf>
    <xf numFmtId="0" fontId="19" fillId="0" borderId="0" xfId="0" applyFont="1" applyBorder="1"/>
    <xf numFmtId="0" fontId="18" fillId="0" borderId="0" xfId="0" applyFont="1" applyBorder="1" applyAlignment="1">
      <alignment horizontal="left" vertical="top" wrapText="1"/>
    </xf>
    <xf numFmtId="0" fontId="18" fillId="0" borderId="0" xfId="0" applyFont="1" applyBorder="1" applyAlignment="1">
      <alignment wrapText="1"/>
    </xf>
    <xf numFmtId="0" fontId="5" fillId="0" borderId="1" xfId="0" applyFont="1" applyBorder="1" applyAlignment="1">
      <alignment vertical="top" wrapText="1"/>
    </xf>
    <xf numFmtId="0" fontId="19" fillId="9" borderId="0" xfId="0" applyFont="1" applyFill="1" applyBorder="1"/>
    <xf numFmtId="0" fontId="2" fillId="9" borderId="0" xfId="0" applyFont="1" applyFill="1" applyBorder="1"/>
    <xf numFmtId="0" fontId="13" fillId="3" borderId="1" xfId="0" applyFont="1" applyFill="1" applyBorder="1" applyAlignment="1">
      <alignment horizontal="left" vertical="top" wrapText="1"/>
    </xf>
    <xf numFmtId="0" fontId="7" fillId="0" borderId="4" xfId="0" applyFont="1" applyBorder="1" applyAlignment="1">
      <alignment horizontal="left" vertical="top" wrapText="1"/>
    </xf>
    <xf numFmtId="0" fontId="13" fillId="10" borderId="1" xfId="0" applyFont="1" applyFill="1" applyBorder="1" applyAlignment="1">
      <alignment horizontal="left" vertical="top"/>
    </xf>
    <xf numFmtId="0" fontId="5" fillId="0" borderId="1" xfId="0" applyNumberFormat="1" applyFont="1" applyBorder="1" applyAlignment="1">
      <alignment horizontal="left" vertical="top" wrapText="1"/>
    </xf>
    <xf numFmtId="0" fontId="0" fillId="0" borderId="0" xfId="0" applyFont="1" applyBorder="1"/>
    <xf numFmtId="0" fontId="0" fillId="0" borderId="0" xfId="0" applyFont="1" applyFill="1" applyBorder="1"/>
    <xf numFmtId="9" fontId="0" fillId="0" borderId="0" xfId="0" applyNumberFormat="1" applyFont="1" applyBorder="1"/>
    <xf numFmtId="17" fontId="8" fillId="0" borderId="0" xfId="0" applyNumberFormat="1" applyFont="1" applyBorder="1" applyAlignment="1">
      <alignment vertical="center" wrapText="1"/>
    </xf>
    <xf numFmtId="17" fontId="8" fillId="0" borderId="0" xfId="0" applyNumberFormat="1" applyFont="1" applyBorder="1" applyAlignment="1">
      <alignment vertical="center"/>
    </xf>
    <xf numFmtId="0" fontId="7" fillId="0" borderId="0" xfId="0" applyFont="1" applyBorder="1" applyAlignment="1">
      <alignment vertical="center"/>
    </xf>
    <xf numFmtId="1" fontId="7" fillId="0" borderId="0" xfId="0" applyNumberFormat="1" applyFont="1" applyBorder="1" applyAlignment="1">
      <alignment vertical="center"/>
    </xf>
    <xf numFmtId="9" fontId="8" fillId="0" borderId="0" xfId="0" applyNumberFormat="1" applyFont="1" applyBorder="1" applyAlignment="1">
      <alignment vertical="center"/>
    </xf>
    <xf numFmtId="17" fontId="5" fillId="0" borderId="0" xfId="0" applyNumberFormat="1" applyFont="1" applyBorder="1" applyAlignment="1">
      <alignment horizontal="left" vertical="top" wrapText="1"/>
    </xf>
    <xf numFmtId="0" fontId="13" fillId="2" borderId="1" xfId="0" applyNumberFormat="1" applyFont="1" applyFill="1" applyBorder="1" applyAlignment="1">
      <alignment horizontal="center" vertical="top" wrapText="1"/>
    </xf>
    <xf numFmtId="0" fontId="7" fillId="0" borderId="1" xfId="0" applyFont="1" applyBorder="1" applyAlignment="1">
      <alignment vertical="top"/>
    </xf>
    <xf numFmtId="0" fontId="7" fillId="0" borderId="1" xfId="0" applyFont="1" applyBorder="1" applyAlignment="1">
      <alignment horizontal="right" vertical="top"/>
    </xf>
    <xf numFmtId="164" fontId="7" fillId="0" borderId="1" xfId="0" applyNumberFormat="1" applyFont="1" applyBorder="1"/>
    <xf numFmtId="164" fontId="7" fillId="0" borderId="1" xfId="0" applyNumberFormat="1" applyFont="1" applyBorder="1" applyAlignment="1">
      <alignment vertical="top"/>
    </xf>
    <xf numFmtId="0" fontId="1" fillId="6" borderId="1" xfId="0" applyNumberFormat="1" applyFont="1" applyFill="1" applyBorder="1" applyAlignment="1">
      <alignment horizontal="left" vertical="top" wrapText="1"/>
    </xf>
    <xf numFmtId="0" fontId="14" fillId="0" borderId="1" xfId="0" applyFont="1" applyBorder="1" applyAlignment="1">
      <alignment horizontal="left" vertical="top" wrapText="1"/>
    </xf>
    <xf numFmtId="0" fontId="5" fillId="0" borderId="0" xfId="0" applyFont="1" applyBorder="1" applyAlignment="1">
      <alignment horizontal="left" vertical="top" wrapText="1"/>
    </xf>
    <xf numFmtId="0" fontId="21" fillId="0" borderId="1" xfId="0" applyFont="1" applyBorder="1" applyAlignment="1">
      <alignment vertical="top"/>
    </xf>
    <xf numFmtId="17" fontId="0" fillId="0" borderId="0" xfId="0" applyNumberFormat="1" applyFill="1" applyBorder="1" applyAlignment="1">
      <alignment wrapText="1"/>
    </xf>
    <xf numFmtId="17" fontId="8" fillId="0" borderId="0" xfId="0" applyNumberFormat="1" applyFont="1" applyFill="1" applyBorder="1" applyAlignment="1">
      <alignment wrapText="1"/>
    </xf>
    <xf numFmtId="0" fontId="7" fillId="0" borderId="0" xfId="0" applyFont="1" applyFill="1" applyBorder="1" applyAlignment="1">
      <alignment vertical="top"/>
    </xf>
    <xf numFmtId="17"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0" xfId="0" applyFont="1" applyFill="1" applyBorder="1" applyAlignment="1">
      <alignment horizontal="left" vertical="top"/>
    </xf>
    <xf numFmtId="0" fontId="22" fillId="0" borderId="1" xfId="0" applyFont="1" applyBorder="1" applyAlignment="1">
      <alignment horizontal="left" vertical="top" wrapText="1"/>
    </xf>
    <xf numFmtId="0" fontId="23" fillId="3" borderId="1" xfId="0" applyFont="1" applyFill="1" applyBorder="1" applyAlignment="1">
      <alignment vertical="top" wrapText="1"/>
    </xf>
    <xf numFmtId="0" fontId="16" fillId="0" borderId="0" xfId="0" applyFont="1" applyFill="1" applyBorder="1" applyAlignment="1">
      <alignment horizontal="left" vertical="top"/>
    </xf>
    <xf numFmtId="0" fontId="7" fillId="0" borderId="1" xfId="0" applyFont="1" applyBorder="1" applyAlignment="1"/>
    <xf numFmtId="0" fontId="25" fillId="0" borderId="0" xfId="0" applyFont="1" applyAlignment="1">
      <alignment vertical="top" wrapText="1"/>
    </xf>
    <xf numFmtId="0" fontId="24" fillId="7" borderId="1" xfId="0" applyFont="1" applyFill="1" applyBorder="1"/>
    <xf numFmtId="0" fontId="24" fillId="7" borderId="1" xfId="0" applyFont="1" applyFill="1" applyBorder="1" applyAlignment="1">
      <alignment horizontal="left" vertical="top" wrapText="1"/>
    </xf>
    <xf numFmtId="0" fontId="24" fillId="6" borderId="1" xfId="0" applyNumberFormat="1" applyFont="1" applyFill="1" applyBorder="1" applyAlignment="1">
      <alignment horizontal="left" vertical="top" wrapText="1"/>
    </xf>
    <xf numFmtId="0" fontId="24" fillId="6" borderId="1" xfId="0" applyNumberFormat="1" applyFont="1" applyFill="1" applyBorder="1" applyAlignment="1">
      <alignment horizontal="center" vertical="top" wrapText="1"/>
    </xf>
    <xf numFmtId="0" fontId="26" fillId="5" borderId="0" xfId="0" applyFont="1" applyFill="1" applyBorder="1" applyAlignment="1">
      <alignment wrapText="1"/>
    </xf>
    <xf numFmtId="0" fontId="24" fillId="0" borderId="0" xfId="0" applyFont="1" applyBorder="1"/>
    <xf numFmtId="0" fontId="7" fillId="0" borderId="0" xfId="0" applyFont="1" applyAlignment="1">
      <alignment vertical="top"/>
    </xf>
    <xf numFmtId="0" fontId="13" fillId="15" borderId="0" xfId="0" applyFont="1" applyFill="1" applyAlignment="1">
      <alignment horizontal="left" vertical="top"/>
    </xf>
    <xf numFmtId="0" fontId="13" fillId="15" borderId="1" xfId="0" applyFont="1" applyFill="1" applyBorder="1" applyAlignment="1">
      <alignment horizontal="left" vertical="top"/>
    </xf>
    <xf numFmtId="0" fontId="27" fillId="0" borderId="0" xfId="0" applyFont="1" applyAlignment="1" applyProtection="1">
      <alignment horizontal="right"/>
    </xf>
    <xf numFmtId="0" fontId="7" fillId="0" borderId="0" xfId="0" applyFont="1" applyBorder="1" applyAlignment="1">
      <alignment horizontal="left" vertical="top" wrapText="1"/>
    </xf>
    <xf numFmtId="0" fontId="30" fillId="0" borderId="0" xfId="0" applyFont="1" applyAlignment="1">
      <alignment vertical="top" wrapText="1"/>
    </xf>
    <xf numFmtId="0" fontId="18" fillId="0" borderId="1" xfId="0" applyFont="1" applyBorder="1" applyAlignment="1">
      <alignment wrapText="1"/>
    </xf>
    <xf numFmtId="0" fontId="7" fillId="0" borderId="1" xfId="0" applyNumberFormat="1" applyFont="1" applyBorder="1" applyAlignment="1">
      <alignment horizontal="left" vertical="top" wrapText="1"/>
    </xf>
    <xf numFmtId="0" fontId="18" fillId="0" borderId="1" xfId="0" applyFont="1" applyBorder="1" applyAlignment="1">
      <alignment vertical="top" wrapText="1"/>
    </xf>
    <xf numFmtId="0" fontId="28"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wrapText="1"/>
    </xf>
    <xf numFmtId="0" fontId="19" fillId="0" borderId="0" xfId="0" applyFont="1" applyFill="1" applyBorder="1"/>
    <xf numFmtId="0" fontId="2" fillId="7" borderId="1" xfId="0" applyFont="1" applyFill="1" applyBorder="1" applyAlignment="1">
      <alignment horizontal="left"/>
    </xf>
    <xf numFmtId="0" fontId="8" fillId="0" borderId="0" xfId="0" applyFont="1" applyBorder="1" applyAlignment="1">
      <alignment horizontal="left" vertical="top"/>
    </xf>
    <xf numFmtId="0" fontId="8" fillId="0" borderId="0" xfId="0" applyFont="1" applyBorder="1" applyAlignment="1">
      <alignment horizontal="left"/>
    </xf>
    <xf numFmtId="0" fontId="31" fillId="14" borderId="0" xfId="0" applyFont="1" applyFill="1" applyBorder="1" applyAlignment="1">
      <alignment wrapText="1"/>
    </xf>
    <xf numFmtId="0" fontId="31" fillId="0" borderId="0" xfId="0" applyFont="1" applyBorder="1" applyAlignment="1">
      <alignment wrapText="1"/>
    </xf>
    <xf numFmtId="0" fontId="31" fillId="0" borderId="0" xfId="0" applyFont="1" applyBorder="1"/>
    <xf numFmtId="0" fontId="32" fillId="0" borderId="0" xfId="0" applyFont="1" applyBorder="1"/>
    <xf numFmtId="17" fontId="31" fillId="10" borderId="0" xfId="0" applyNumberFormat="1" applyFont="1" applyFill="1" applyBorder="1" applyAlignment="1">
      <alignment horizontal="center" wrapText="1"/>
    </xf>
    <xf numFmtId="0" fontId="31" fillId="0" borderId="0" xfId="0" applyFont="1" applyBorder="1" applyAlignment="1">
      <alignment horizontal="left"/>
    </xf>
    <xf numFmtId="0" fontId="31" fillId="0" borderId="0" xfId="0" applyFont="1" applyBorder="1" applyAlignment="1">
      <alignment horizontal="right" wrapText="1"/>
    </xf>
    <xf numFmtId="1" fontId="31" fillId="0" borderId="0" xfId="0" applyNumberFormat="1" applyFont="1" applyBorder="1"/>
    <xf numFmtId="10" fontId="31" fillId="0" borderId="0" xfId="0" applyNumberFormat="1" applyFont="1" applyBorder="1"/>
    <xf numFmtId="0" fontId="31" fillId="0" borderId="0" xfId="0" applyFont="1" applyBorder="1" applyAlignment="1">
      <alignment horizontal="left" vertical="top"/>
    </xf>
    <xf numFmtId="0" fontId="31" fillId="0" borderId="0" xfId="0" applyFont="1" applyBorder="1" applyAlignment="1">
      <alignment horizontal="center"/>
    </xf>
    <xf numFmtId="0" fontId="31" fillId="0" borderId="0" xfId="0" applyFont="1" applyFill="1" applyBorder="1" applyAlignment="1">
      <alignment horizontal="center"/>
    </xf>
    <xf numFmtId="1" fontId="31" fillId="0" borderId="0" xfId="0" applyNumberFormat="1" applyFont="1" applyBorder="1" applyAlignment="1">
      <alignment horizontal="center" vertical="top"/>
    </xf>
    <xf numFmtId="9" fontId="31" fillId="0" borderId="0" xfId="0" applyNumberFormat="1" applyFont="1" applyBorder="1"/>
    <xf numFmtId="0" fontId="33" fillId="0" borderId="0" xfId="0" applyFont="1" applyBorder="1" applyAlignment="1">
      <alignment vertical="top"/>
    </xf>
    <xf numFmtId="0" fontId="31" fillId="0" borderId="0" xfId="0" applyFont="1" applyBorder="1" applyAlignment="1">
      <alignment vertical="top"/>
    </xf>
    <xf numFmtId="0" fontId="31" fillId="0" borderId="0" xfId="0" applyFont="1" applyFill="1" applyBorder="1" applyAlignment="1">
      <alignment vertical="top"/>
    </xf>
    <xf numFmtId="17" fontId="31" fillId="0" borderId="0" xfId="0" applyNumberFormat="1" applyFont="1" applyFill="1" applyBorder="1" applyAlignment="1">
      <alignment wrapText="1"/>
    </xf>
    <xf numFmtId="1" fontId="31" fillId="0" borderId="0" xfId="0" applyNumberFormat="1" applyFont="1" applyFill="1" applyBorder="1" applyAlignment="1">
      <alignment vertical="top"/>
    </xf>
    <xf numFmtId="9" fontId="31" fillId="0" borderId="0" xfId="0" applyNumberFormat="1" applyFont="1" applyBorder="1" applyAlignment="1">
      <alignment vertical="center"/>
    </xf>
    <xf numFmtId="9" fontId="31" fillId="0" borderId="0" xfId="0" applyNumberFormat="1" applyFont="1" applyFill="1" applyBorder="1" applyAlignment="1">
      <alignment vertical="center"/>
    </xf>
    <xf numFmtId="1" fontId="31" fillId="10" borderId="0" xfId="0" applyNumberFormat="1" applyFont="1" applyFill="1" applyBorder="1" applyAlignment="1">
      <alignment horizontal="center" wrapText="1"/>
    </xf>
    <xf numFmtId="1" fontId="31" fillId="0" borderId="0" xfId="0" applyNumberFormat="1" applyFont="1" applyBorder="1" applyAlignment="1">
      <alignment horizontal="center" vertical="center"/>
    </xf>
    <xf numFmtId="1" fontId="31" fillId="0" borderId="0" xfId="0" applyNumberFormat="1" applyFont="1" applyFill="1" applyBorder="1" applyAlignment="1">
      <alignment horizontal="center" vertical="center"/>
    </xf>
    <xf numFmtId="0" fontId="0" fillId="0" borderId="0" xfId="0" applyAlignment="1">
      <alignment horizontal="left" vertical="top" wrapText="1"/>
    </xf>
    <xf numFmtId="0" fontId="20" fillId="14" borderId="0" xfId="0" applyFont="1" applyFill="1"/>
    <xf numFmtId="0" fontId="34" fillId="0" borderId="6" xfId="0" applyFont="1" applyBorder="1" applyAlignment="1">
      <alignment vertical="top" wrapText="1"/>
    </xf>
    <xf numFmtId="0" fontId="34" fillId="0" borderId="7" xfId="0" applyFont="1" applyBorder="1" applyAlignment="1">
      <alignment vertical="top" wrapText="1"/>
    </xf>
    <xf numFmtId="0" fontId="34" fillId="0" borderId="0" xfId="0" applyFont="1" applyBorder="1" applyAlignment="1">
      <alignment vertical="top" wrapText="1"/>
    </xf>
    <xf numFmtId="0" fontId="0" fillId="0" borderId="0" xfId="0" applyAlignment="1">
      <alignment horizontal="left" vertical="top" wrapText="1"/>
    </xf>
    <xf numFmtId="0" fontId="17" fillId="9" borderId="2" xfId="0" applyFont="1" applyFill="1" applyBorder="1" applyAlignment="1">
      <alignment horizontal="center" vertical="top" wrapText="1"/>
    </xf>
    <xf numFmtId="0" fontId="17" fillId="9" borderId="3" xfId="0" applyFont="1" applyFill="1" applyBorder="1" applyAlignment="1">
      <alignment horizontal="center" vertical="top" wrapText="1"/>
    </xf>
    <xf numFmtId="0" fontId="17" fillId="9" borderId="4" xfId="0" applyFont="1" applyFill="1" applyBorder="1" applyAlignment="1">
      <alignment horizontal="center" vertical="top" wrapText="1"/>
    </xf>
    <xf numFmtId="0" fontId="28" fillId="13" borderId="5" xfId="0" applyFont="1" applyFill="1" applyBorder="1" applyAlignment="1">
      <alignment horizontal="left" vertical="top" wrapText="1"/>
    </xf>
    <xf numFmtId="0" fontId="28" fillId="13" borderId="0" xfId="0" applyFont="1" applyFill="1" applyBorder="1" applyAlignment="1">
      <alignment horizontal="left" vertical="top" wrapText="1"/>
    </xf>
    <xf numFmtId="0" fontId="34" fillId="0" borderId="8" xfId="0" applyFont="1" applyBorder="1" applyAlignment="1">
      <alignment horizontal="left" vertical="top" wrapText="1"/>
    </xf>
    <xf numFmtId="0" fontId="34" fillId="0" borderId="5" xfId="0" applyFont="1" applyBorder="1" applyAlignment="1">
      <alignment horizontal="left" vertical="top" wrapText="1"/>
    </xf>
    <xf numFmtId="0" fontId="34" fillId="0" borderId="9" xfId="0" applyFont="1" applyBorder="1" applyAlignment="1">
      <alignment horizontal="left" vertical="top" wrapText="1"/>
    </xf>
    <xf numFmtId="0" fontId="34" fillId="0" borderId="10" xfId="0" applyFont="1" applyBorder="1" applyAlignment="1">
      <alignment horizontal="left" vertical="top" wrapText="1"/>
    </xf>
    <xf numFmtId="0" fontId="34" fillId="0" borderId="0" xfId="0" applyFont="1" applyBorder="1" applyAlignment="1">
      <alignment horizontal="left" vertical="top" wrapText="1"/>
    </xf>
    <xf numFmtId="0" fontId="34" fillId="0" borderId="11" xfId="0" applyFont="1" applyBorder="1" applyAlignment="1">
      <alignment horizontal="left" vertical="top" wrapText="1"/>
    </xf>
    <xf numFmtId="0" fontId="34" fillId="0" borderId="6" xfId="0" applyFont="1" applyBorder="1" applyAlignment="1">
      <alignment horizontal="left" vertical="top" wrapText="1"/>
    </xf>
    <xf numFmtId="0" fontId="34" fillId="0" borderId="7" xfId="0" applyFont="1" applyBorder="1" applyAlignment="1">
      <alignment horizontal="left" vertical="top" wrapText="1"/>
    </xf>
    <xf numFmtId="0" fontId="34" fillId="0" borderId="12" xfId="0" applyFont="1" applyBorder="1" applyAlignment="1">
      <alignment horizontal="left" vertical="top" wrapText="1"/>
    </xf>
    <xf numFmtId="0" fontId="20" fillId="14" borderId="0" xfId="0" applyFont="1" applyFill="1" applyAlignment="1">
      <alignment horizontal="left"/>
    </xf>
    <xf numFmtId="0" fontId="17" fillId="9" borderId="1" xfId="0" applyFont="1" applyFill="1" applyBorder="1" applyAlignment="1">
      <alignment horizontal="left" vertical="top" wrapText="1"/>
    </xf>
    <xf numFmtId="0" fontId="18" fillId="0" borderId="1" xfId="0" applyFont="1" applyBorder="1" applyAlignment="1">
      <alignment horizontal="left" vertical="top" wrapText="1"/>
    </xf>
    <xf numFmtId="0" fontId="18" fillId="0" borderId="1" xfId="0" applyFont="1" applyBorder="1" applyAlignment="1">
      <alignment wrapText="1"/>
    </xf>
    <xf numFmtId="0" fontId="24" fillId="4" borderId="1" xfId="0" applyNumberFormat="1" applyFont="1" applyFill="1" applyBorder="1" applyAlignment="1">
      <alignment horizontal="left" vertical="top" wrapText="1"/>
    </xf>
    <xf numFmtId="0" fontId="1" fillId="9"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wrapText="1"/>
    </xf>
    <xf numFmtId="0" fontId="24" fillId="6" borderId="1" xfId="0" applyNumberFormat="1" applyFont="1" applyFill="1" applyBorder="1" applyAlignment="1">
      <alignment horizontal="left" vertical="top" wrapText="1"/>
    </xf>
    <xf numFmtId="0" fontId="20" fillId="6" borderId="1" xfId="0" applyFont="1" applyFill="1" applyBorder="1" applyAlignment="1">
      <alignment horizontal="left" vertical="top" wrapText="1"/>
    </xf>
    <xf numFmtId="0" fontId="20" fillId="0" borderId="1" xfId="0" applyFont="1" applyBorder="1" applyAlignment="1">
      <alignment horizontal="left" vertical="top" wrapText="1"/>
    </xf>
    <xf numFmtId="0" fontId="24" fillId="8" borderId="2" xfId="0" applyNumberFormat="1" applyFont="1" applyFill="1" applyBorder="1" applyAlignment="1">
      <alignment horizontal="left" vertical="top" wrapText="1"/>
    </xf>
    <xf numFmtId="0" fontId="24" fillId="8" borderId="3" xfId="0" applyNumberFormat="1" applyFont="1" applyFill="1" applyBorder="1" applyAlignment="1">
      <alignment horizontal="left" vertical="top" wrapText="1"/>
    </xf>
    <xf numFmtId="0" fontId="24" fillId="8" borderId="4" xfId="0" applyNumberFormat="1" applyFont="1" applyFill="1" applyBorder="1" applyAlignment="1">
      <alignment horizontal="left" vertical="top" wrapText="1"/>
    </xf>
    <xf numFmtId="0" fontId="29" fillId="13" borderId="5" xfId="0" applyFont="1" applyFill="1" applyBorder="1" applyAlignment="1">
      <alignment horizontal="left" vertical="top" wrapText="1"/>
    </xf>
    <xf numFmtId="0" fontId="29" fillId="13" borderId="0" xfId="0" applyFont="1" applyFill="1" applyBorder="1" applyAlignment="1">
      <alignment horizontal="left" vertical="top" wrapText="1"/>
    </xf>
    <xf numFmtId="0" fontId="29" fillId="13" borderId="7" xfId="0" applyFont="1" applyFill="1" applyBorder="1" applyAlignment="1">
      <alignment horizontal="left" vertical="top" wrapText="1"/>
    </xf>
    <xf numFmtId="0" fontId="2" fillId="4" borderId="2" xfId="0" applyNumberFormat="1" applyFont="1" applyFill="1" applyBorder="1" applyAlignment="1">
      <alignment horizontal="left" vertical="top" wrapText="1"/>
    </xf>
    <xf numFmtId="0" fontId="2" fillId="4" borderId="3" xfId="0" applyNumberFormat="1" applyFont="1" applyFill="1" applyBorder="1" applyAlignment="1">
      <alignment horizontal="left" vertical="top" wrapText="1"/>
    </xf>
    <xf numFmtId="0" fontId="2" fillId="4" borderId="4" xfId="0" applyNumberFormat="1" applyFont="1" applyFill="1" applyBorder="1" applyAlignment="1">
      <alignment horizontal="left" vertical="top" wrapText="1"/>
    </xf>
    <xf numFmtId="0" fontId="1" fillId="9" borderId="6" xfId="0" applyFont="1" applyFill="1" applyBorder="1" applyAlignment="1">
      <alignment horizontal="left" vertical="top"/>
    </xf>
    <xf numFmtId="0" fontId="0" fillId="0" borderId="7" xfId="0" applyBorder="1" applyAlignment="1">
      <alignment horizontal="left" vertical="top"/>
    </xf>
    <xf numFmtId="0" fontId="0" fillId="0" borderId="7" xfId="0" applyBorder="1" applyAlignment="1"/>
    <xf numFmtId="0" fontId="31" fillId="14" borderId="0" xfId="0" applyFont="1" applyFill="1" applyBorder="1" applyAlignment="1">
      <alignment horizontal="center" wrapText="1"/>
    </xf>
  </cellXfs>
  <cellStyles count="4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a:t>Regional Kiosks</a:t>
            </a:r>
            <a:r>
              <a:rPr lang="en-US" sz="1800" baseline="0"/>
              <a:t> </a:t>
            </a:r>
            <a:r>
              <a:rPr lang="en-US" sz="1800"/>
              <a:t>Share by Units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7347860833392299E-2"/>
          <c:y val="0.27351279161859998"/>
          <c:w val="0.82530427833321496"/>
          <c:h val="0.72593835521732197"/>
        </c:manualLayout>
      </c:layout>
      <c:pie3DChart>
        <c:varyColors val="1"/>
        <c:ser>
          <c:idx val="0"/>
          <c:order val="0"/>
          <c:dPt>
            <c:idx val="0"/>
            <c:bubble3D val="0"/>
            <c:spPr>
              <a:gradFill rotWithShape="1">
                <a:gsLst>
                  <a:gs pos="0">
                    <a:schemeClr val="accent1">
                      <a:tint val="100000"/>
                      <a:shade val="100000"/>
                      <a:satMod val="130000"/>
                    </a:schemeClr>
                  </a:gs>
                  <a:gs pos="100000">
                    <a:schemeClr val="accent1">
                      <a:tint val="50000"/>
                      <a:shade val="100000"/>
                      <a:satMod val="350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5F42-7045-B1A4-39E9E0B56BA3}"/>
              </c:ext>
            </c:extLst>
          </c:dPt>
          <c:dPt>
            <c:idx val="1"/>
            <c:bubble3D val="0"/>
            <c:spPr>
              <a:gradFill rotWithShape="1">
                <a:gsLst>
                  <a:gs pos="0">
                    <a:schemeClr val="accent2">
                      <a:tint val="100000"/>
                      <a:shade val="100000"/>
                      <a:satMod val="130000"/>
                    </a:schemeClr>
                  </a:gs>
                  <a:gs pos="100000">
                    <a:schemeClr val="accent2">
                      <a:tint val="50000"/>
                      <a:shade val="100000"/>
                      <a:satMod val="350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5F42-7045-B1A4-39E9E0B56BA3}"/>
              </c:ext>
            </c:extLst>
          </c:dPt>
          <c:dPt>
            <c:idx val="2"/>
            <c:bubble3D val="0"/>
            <c:spPr>
              <a:gradFill rotWithShape="1">
                <a:gsLst>
                  <a:gs pos="0">
                    <a:schemeClr val="accent3">
                      <a:tint val="100000"/>
                      <a:shade val="100000"/>
                      <a:satMod val="130000"/>
                    </a:schemeClr>
                  </a:gs>
                  <a:gs pos="100000">
                    <a:schemeClr val="accent3">
                      <a:tint val="50000"/>
                      <a:shade val="100000"/>
                      <a:satMod val="350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5F42-7045-B1A4-39E9E0B56BA3}"/>
              </c:ext>
            </c:extLst>
          </c:dPt>
          <c:dPt>
            <c:idx val="3"/>
            <c:bubble3D val="0"/>
            <c:spPr>
              <a:gradFill rotWithShape="1">
                <a:gsLst>
                  <a:gs pos="0">
                    <a:schemeClr val="accent4">
                      <a:tint val="100000"/>
                      <a:shade val="100000"/>
                      <a:satMod val="130000"/>
                    </a:schemeClr>
                  </a:gs>
                  <a:gs pos="100000">
                    <a:schemeClr val="accent4">
                      <a:tint val="50000"/>
                      <a:shade val="100000"/>
                      <a:satMod val="350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5F42-7045-B1A4-39E9E0B56BA3}"/>
              </c:ext>
            </c:extLst>
          </c:dPt>
          <c:dPt>
            <c:idx val="4"/>
            <c:bubble3D val="0"/>
            <c:spPr>
              <a:gradFill rotWithShape="1">
                <a:gsLst>
                  <a:gs pos="0">
                    <a:schemeClr val="accent5">
                      <a:tint val="100000"/>
                      <a:shade val="100000"/>
                      <a:satMod val="130000"/>
                    </a:schemeClr>
                  </a:gs>
                  <a:gs pos="100000">
                    <a:schemeClr val="accent5">
                      <a:tint val="50000"/>
                      <a:shade val="100000"/>
                      <a:satMod val="350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5F42-7045-B1A4-39E9E0B56BA3}"/>
              </c:ext>
            </c:extLst>
          </c:dPt>
          <c:dPt>
            <c:idx val="5"/>
            <c:bubble3D val="0"/>
            <c:spPr>
              <a:gradFill rotWithShape="1">
                <a:gsLst>
                  <a:gs pos="0">
                    <a:schemeClr val="accent6">
                      <a:tint val="100000"/>
                      <a:shade val="100000"/>
                      <a:satMod val="130000"/>
                    </a:schemeClr>
                  </a:gs>
                  <a:gs pos="100000">
                    <a:schemeClr val="accent6">
                      <a:tint val="50000"/>
                      <a:shade val="100000"/>
                      <a:satMod val="350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5F42-7045-B1A4-39E9E0B56BA3}"/>
              </c:ext>
            </c:extLst>
          </c:dPt>
          <c:dPt>
            <c:idx val="6"/>
            <c:bubble3D val="0"/>
            <c:spPr>
              <a:gradFill rotWithShape="1">
                <a:gsLst>
                  <a:gs pos="0">
                    <a:schemeClr val="accent1">
                      <a:lumMod val="60000"/>
                      <a:tint val="100000"/>
                      <a:shade val="100000"/>
                      <a:satMod val="130000"/>
                    </a:schemeClr>
                  </a:gs>
                  <a:gs pos="100000">
                    <a:schemeClr val="accent1">
                      <a:lumMod val="60000"/>
                      <a:tint val="50000"/>
                      <a:shade val="100000"/>
                      <a:satMod val="350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C-1807-4B4D-B3F8-D410103C36CE}"/>
              </c:ext>
            </c:extLst>
          </c:dPt>
          <c:dLbls>
            <c:dLbl>
              <c:idx val="0"/>
              <c:layout>
                <c:manualLayout>
                  <c:x val="-0.254213692412118"/>
                  <c:y val="-0.11311051008164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F42-7045-B1A4-39E9E0B56BA3}"/>
                </c:ext>
              </c:extLst>
            </c:dLbl>
            <c:dLbl>
              <c:idx val="1"/>
              <c:layout>
                <c:manualLayout>
                  <c:x val="0.21213117599660303"/>
                  <c:y val="-0.1292596473858247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F42-7045-B1A4-39E9E0B56BA3}"/>
                </c:ext>
              </c:extLst>
            </c:dLbl>
            <c:dLbl>
              <c:idx val="2"/>
              <c:layout>
                <c:manualLayout>
                  <c:x val="-8.2189389276098201E-2"/>
                  <c:y val="-2.827762752041049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F42-7045-B1A4-39E9E0B56BA3}"/>
                </c:ext>
              </c:extLst>
            </c:dLbl>
            <c:dLbl>
              <c:idx val="3"/>
              <c:layout>
                <c:manualLayout>
                  <c:x val="-5.3518672086761601E-2"/>
                  <c:y val="-5.938301779286209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F42-7045-B1A4-39E9E0B56BA3}"/>
                </c:ext>
              </c:extLst>
            </c:dLbl>
            <c:dLbl>
              <c:idx val="4"/>
              <c:layout>
                <c:manualLayout>
                  <c:x val="4.20503852110269E-2"/>
                  <c:y val="-7.634959430510850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F42-7045-B1A4-39E9E0B56BA3}"/>
                </c:ext>
              </c:extLst>
            </c:dLbl>
            <c:dLbl>
              <c:idx val="5"/>
              <c:layout>
                <c:manualLayout>
                  <c:x val="6.8809721254407777E-2"/>
                  <c:y val="-7.634959430510847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F42-7045-B1A4-39E9E0B56BA3}"/>
                </c:ext>
              </c:extLst>
            </c:dLbl>
            <c:dLbl>
              <c:idx val="6"/>
              <c:layout>
                <c:manualLayout>
                  <c:x val="0.13570806136285984"/>
                  <c:y val="8.4832882561231386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1807-4B4D-B3F8-D410103C36C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'Deployment Data '!$I$94:$I$100</c:f>
              <c:strCache>
                <c:ptCount val="7"/>
                <c:pt idx="0">
                  <c:v>United States</c:v>
                </c:pt>
                <c:pt idx="1">
                  <c:v>Canada</c:v>
                </c:pt>
                <c:pt idx="2">
                  <c:v>Caribbean</c:v>
                </c:pt>
                <c:pt idx="3">
                  <c:v>Europe</c:v>
                </c:pt>
                <c:pt idx="4">
                  <c:v>Mexico</c:v>
                </c:pt>
                <c:pt idx="5">
                  <c:v>Middle East</c:v>
                </c:pt>
                <c:pt idx="6">
                  <c:v>Pacific</c:v>
                </c:pt>
              </c:strCache>
            </c:strRef>
          </c:cat>
          <c:val>
            <c:numRef>
              <c:f>'Deployment Data '!$J$94:$J$100</c:f>
              <c:numCache>
                <c:formatCode>General</c:formatCode>
                <c:ptCount val="7"/>
                <c:pt idx="0">
                  <c:v>0</c:v>
                </c:pt>
                <c:pt idx="1">
                  <c:v>0</c:v>
                </c:pt>
                <c:pt idx="2">
                  <c:v>22</c:v>
                </c:pt>
                <c:pt idx="3">
                  <c:v>0</c:v>
                </c:pt>
                <c:pt idx="4">
                  <c:v>0</c:v>
                </c:pt>
                <c:pt idx="5">
                  <c:v>0</c:v>
                </c:pt>
                <c:pt idx="6">
                  <c:v>0</c:v>
                </c:pt>
              </c:numCache>
            </c:numRef>
          </c:val>
          <c:extLst>
            <c:ext xmlns:c16="http://schemas.microsoft.com/office/drawing/2014/chart" uri="{C3380CC4-5D6E-409C-BE32-E72D297353CC}">
              <c16:uniqueId val="{0000000C-5F42-7045-B1A4-39E9E0B56BA3}"/>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APC Kiosk Deployed Unit Vendor Market Share</a:t>
            </a:r>
            <a:r>
              <a:rPr lang="en-US" baseline="0"/>
              <a:t>  </a:t>
            </a:r>
          </a:p>
        </c:rich>
      </c:tx>
      <c:layout>
        <c:manualLayout>
          <c:xMode val="edge"/>
          <c:yMode val="edge"/>
          <c:x val="0.32926348212053219"/>
          <c:y val="1.9894768337345648E-2"/>
        </c:manualLayout>
      </c:layout>
      <c:overlay val="0"/>
    </c:title>
    <c:autoTitleDeleted val="0"/>
    <c:view3D>
      <c:rotX val="30"/>
      <c:rotY val="310"/>
      <c:rAngAx val="0"/>
    </c:view3D>
    <c:floor>
      <c:thickness val="0"/>
    </c:floor>
    <c:sideWall>
      <c:thickness val="0"/>
    </c:sideWall>
    <c:backWall>
      <c:thickness val="0"/>
    </c:backWall>
    <c:plotArea>
      <c:layout>
        <c:manualLayout>
          <c:layoutTarget val="inner"/>
          <c:xMode val="edge"/>
          <c:yMode val="edge"/>
          <c:x val="0.12214850458507499"/>
          <c:y val="0.19531992324488801"/>
          <c:w val="0.87671399205630296"/>
          <c:h val="0.79907774724640301"/>
        </c:manualLayout>
      </c:layout>
      <c:pie3DChart>
        <c:varyColors val="1"/>
        <c:ser>
          <c:idx val="0"/>
          <c:order val="0"/>
          <c:tx>
            <c:strRef>
              <c:f>'Vendor Makret Share'!$E$109</c:f>
              <c:strCache>
                <c:ptCount val="1"/>
                <c:pt idx="0">
                  <c:v>Airport Installations</c:v>
                </c:pt>
              </c:strCache>
            </c:strRef>
          </c:tx>
          <c:dLbls>
            <c:dLbl>
              <c:idx val="2"/>
              <c:layout>
                <c:manualLayout>
                  <c:x val="-2.68266131163135E-2"/>
                  <c:y val="5.1409234721792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100-3E49-A383-82A1F1500DF6}"/>
                </c:ext>
              </c:extLst>
            </c:dLbl>
            <c:dLbl>
              <c:idx val="3"/>
              <c:layout>
                <c:manualLayout>
                  <c:x val="-4.95853370677658E-2"/>
                  <c:y val="-4.456478816280889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100-3E49-A383-82A1F1500DF6}"/>
                </c:ext>
              </c:extLst>
            </c:dLbl>
            <c:dLbl>
              <c:idx val="4"/>
              <c:layout>
                <c:manualLayout>
                  <c:x val="-4.5904148279693205E-2"/>
                  <c:y val="-1.294092055532980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100-3E49-A383-82A1F1500DF6}"/>
                </c:ext>
              </c:extLst>
            </c:dLbl>
            <c:dLbl>
              <c:idx val="5"/>
              <c:layout>
                <c:manualLayout>
                  <c:x val="0.10587267662277587"/>
                  <c:y val="2.8885587819496975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100-3E49-A383-82A1F1500DF6}"/>
                </c:ext>
              </c:extLst>
            </c:dLbl>
            <c:dLbl>
              <c:idx val="6"/>
              <c:layout>
                <c:manualLayout>
                  <c:x val="-9.7008705274477164E-2"/>
                  <c:y val="-1.020853002041041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100-3E49-A383-82A1F1500DF6}"/>
                </c:ext>
              </c:extLst>
            </c:dLbl>
            <c:dLbl>
              <c:idx val="7"/>
              <c:layout>
                <c:manualLayout>
                  <c:x val="-8.9865635657565765E-2"/>
                  <c:y val="-8.4386010692097793E-2"/>
                </c:manualLayout>
              </c:layout>
              <c:tx>
                <c:rich>
                  <a:bodyPr/>
                  <a:lstStyle/>
                  <a:p>
                    <a:fld id="{2E2D3337-A487-9B42-AE53-8B048BB9208C}" type="CATEGORYNAME">
                      <a:rPr lang="en-US"/>
                      <a:pPr/>
                      <a:t>[CATEGORY NAME]</a:t>
                    </a:fld>
                    <a:endParaRPr lang="en-US" baseline="0"/>
                  </a:p>
                  <a:p>
                    <a:r>
                      <a:rPr lang="en-US" baseline="0"/>
                      <a:t> </a:t>
                    </a:r>
                    <a:fld id="{20436154-B7C2-6543-94B3-BECAE9111567}" type="VALUE">
                      <a:rPr lang="en-US" baseline="0"/>
                      <a:pPr/>
                      <a:t>[VALUE]</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5100-3E49-A383-82A1F1500DF6}"/>
                </c:ext>
              </c:extLst>
            </c:dLbl>
            <c:numFmt formatCode="0.0%" sourceLinked="0"/>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'Vendor Makret Share'!$D$110:$D$119</c:f>
              <c:strCache>
                <c:ptCount val="10"/>
                <c:pt idx="0">
                  <c:v>YVR</c:v>
                </c:pt>
                <c:pt idx="1">
                  <c:v>XXX</c:v>
                </c:pt>
                <c:pt idx="2">
                  <c:v>XXX</c:v>
                </c:pt>
                <c:pt idx="3">
                  <c:v>XXX</c:v>
                </c:pt>
                <c:pt idx="4">
                  <c:v>XXX</c:v>
                </c:pt>
                <c:pt idx="5">
                  <c:v>XXX</c:v>
                </c:pt>
                <c:pt idx="6">
                  <c:v>XXX</c:v>
                </c:pt>
                <c:pt idx="7">
                  <c:v>XXX</c:v>
                </c:pt>
                <c:pt idx="8">
                  <c:v>XXX</c:v>
                </c:pt>
                <c:pt idx="9">
                  <c:v>unknown</c:v>
                </c:pt>
              </c:strCache>
            </c:strRef>
          </c:cat>
          <c:val>
            <c:numRef>
              <c:f>'Vendor Makret Share'!$F$110:$F$119</c:f>
              <c:numCache>
                <c:formatCode>0.0%</c:formatCode>
                <c:ptCount val="10"/>
                <c:pt idx="0">
                  <c:v>1</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5100-3E49-A383-82A1F1500DF6}"/>
            </c:ext>
          </c:extLst>
        </c:ser>
        <c:dLbls>
          <c:showLegendKey val="0"/>
          <c:showVal val="0"/>
          <c:showCatName val="1"/>
          <c:showSerName val="0"/>
          <c:showPercent val="1"/>
          <c:showBubbleSize val="0"/>
          <c:showLeaderLines val="1"/>
        </c:dLbls>
      </c:pie3DChart>
      <c:spPr>
        <a:noFill/>
        <a:ln w="25400">
          <a:noFill/>
        </a:ln>
      </c:spPr>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mn-lt"/>
                <a:ea typeface="+mn-ea"/>
                <a:cs typeface="+mn-cs"/>
              </a:defRPr>
            </a:pPr>
            <a:r>
              <a:rPr lang="en-US"/>
              <a:t>APC Kiosk Deployed Location</a:t>
            </a:r>
            <a:r>
              <a:rPr lang="en-US" baseline="0"/>
              <a:t> Vendor </a:t>
            </a:r>
            <a:r>
              <a:rPr lang="en-US"/>
              <a:t>Market</a:t>
            </a:r>
            <a:r>
              <a:rPr lang="en-US" baseline="0"/>
              <a:t> </a:t>
            </a:r>
            <a:r>
              <a:rPr lang="en-US"/>
              <a:t>Share</a:t>
            </a:r>
          </a:p>
        </c:rich>
      </c:tx>
      <c:layout>
        <c:manualLayout>
          <c:xMode val="edge"/>
          <c:yMode val="edge"/>
          <c:x val="0.21938378993012389"/>
          <c:y val="3.0340669580076949E-2"/>
        </c:manualLayout>
      </c:layout>
      <c:overlay val="0"/>
    </c:title>
    <c:autoTitleDeleted val="0"/>
    <c:view3D>
      <c:rotX val="30"/>
      <c:rotY val="300"/>
      <c:rAngAx val="0"/>
    </c:view3D>
    <c:floor>
      <c:thickness val="0"/>
    </c:floor>
    <c:sideWall>
      <c:thickness val="0"/>
    </c:sideWall>
    <c:backWall>
      <c:thickness val="0"/>
    </c:backWall>
    <c:plotArea>
      <c:layout>
        <c:manualLayout>
          <c:layoutTarget val="inner"/>
          <c:xMode val="edge"/>
          <c:yMode val="edge"/>
          <c:x val="0.116384886820654"/>
          <c:y val="0.19225214495246901"/>
          <c:w val="0.87290501425536404"/>
          <c:h val="0.80574573064730504"/>
        </c:manualLayout>
      </c:layout>
      <c:pie3DChart>
        <c:varyColors val="1"/>
        <c:ser>
          <c:idx val="0"/>
          <c:order val="0"/>
          <c:tx>
            <c:strRef>
              <c:f>'Vendor Makret Share'!$E$109</c:f>
              <c:strCache>
                <c:ptCount val="1"/>
                <c:pt idx="0">
                  <c:v>Airport Installations</c:v>
                </c:pt>
              </c:strCache>
            </c:strRef>
          </c:tx>
          <c:dLbls>
            <c:dLbl>
              <c:idx val="2"/>
              <c:layout>
                <c:manualLayout>
                  <c:x val="-9.2053301029678999E-2"/>
                  <c:y val="-1.54318742072135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C3A2-D741-B5CA-98B77A0107FD}"/>
                </c:ext>
              </c:extLst>
            </c:dLbl>
            <c:dLbl>
              <c:idx val="3"/>
              <c:layout>
                <c:manualLayout>
                  <c:x val="-8.2894887673272577E-2"/>
                  <c:y val="-0.1401337205041932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C3A2-D741-B5CA-98B77A0107FD}"/>
                </c:ext>
              </c:extLst>
            </c:dLbl>
            <c:dLbl>
              <c:idx val="4"/>
              <c:layout>
                <c:manualLayout>
                  <c:x val="5.9591529088098769E-2"/>
                  <c:y val="-0.1255130617192611"/>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C3A2-D741-B5CA-98B77A0107FD}"/>
                </c:ext>
              </c:extLst>
            </c:dLbl>
            <c:dLbl>
              <c:idx val="5"/>
              <c:layout>
                <c:manualLayout>
                  <c:x val="-3.3224238069060046E-2"/>
                  <c:y val="-0.1422601290236002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3A2-D741-B5CA-98B77A0107FD}"/>
                </c:ext>
              </c:extLst>
            </c:dLbl>
            <c:dLbl>
              <c:idx val="7"/>
              <c:layout>
                <c:manualLayout>
                  <c:x val="-1.2786209438255428E-2"/>
                  <c:y val="-0.11175982928696226"/>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C3A2-D741-B5CA-98B77A0107FD}"/>
                </c:ext>
              </c:extLst>
            </c:dLbl>
            <c:dLbl>
              <c:idx val="8"/>
              <c:layout>
                <c:manualLayout>
                  <c:x val="4.2697607155975516E-2"/>
                  <c:y val="-0.11736013688120277"/>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490A-FF4F-B419-1268A98DA48E}"/>
                </c:ext>
              </c:extLst>
            </c:dLbl>
            <c:numFmt formatCode="0.0%" sourceLinked="0"/>
            <c:spPr>
              <a:noFill/>
              <a:ln>
                <a:noFill/>
              </a:ln>
              <a:effectLst/>
            </c:spPr>
            <c:txPr>
              <a:bodyPr/>
              <a:lstStyle/>
              <a:p>
                <a:pPr>
                  <a:defRPr sz="1200"/>
                </a:pPr>
                <a:endParaRPr lang="en-US"/>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'Vendor Makret Share'!$D$110:$D$119</c:f>
              <c:strCache>
                <c:ptCount val="10"/>
                <c:pt idx="0">
                  <c:v>YVR</c:v>
                </c:pt>
                <c:pt idx="1">
                  <c:v>XXX</c:v>
                </c:pt>
                <c:pt idx="2">
                  <c:v>XXX</c:v>
                </c:pt>
                <c:pt idx="3">
                  <c:v>XXX</c:v>
                </c:pt>
                <c:pt idx="4">
                  <c:v>XXX</c:v>
                </c:pt>
                <c:pt idx="5">
                  <c:v>XXX</c:v>
                </c:pt>
                <c:pt idx="6">
                  <c:v>XXX</c:v>
                </c:pt>
                <c:pt idx="7">
                  <c:v>XXX</c:v>
                </c:pt>
                <c:pt idx="8">
                  <c:v>XXX</c:v>
                </c:pt>
                <c:pt idx="9">
                  <c:v>unknown</c:v>
                </c:pt>
              </c:strCache>
            </c:strRef>
          </c:cat>
          <c:val>
            <c:numRef>
              <c:f>'Vendor Makret Share'!$E$110:$E$119</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C3A2-D741-B5CA-98B77A0107FD}"/>
            </c:ext>
          </c:extLst>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APC Kiosk Total Unit Vendor Market Share</a:t>
            </a:r>
          </a:p>
          <a:p>
            <a:pPr>
              <a:defRPr/>
            </a:pPr>
            <a:r>
              <a:rPr lang="en-US" sz="1600"/>
              <a:t>Deployed &amp; Planned</a:t>
            </a:r>
          </a:p>
          <a:p>
            <a:pPr>
              <a:defRPr/>
            </a:pPr>
            <a:r>
              <a:rPr lang="en-US" baseline="0"/>
              <a:t> </a:t>
            </a:r>
            <a:endParaRPr lang="fr-FR">
              <a:effectLst/>
            </a:endParaRPr>
          </a:p>
        </c:rich>
      </c:tx>
      <c:layout>
        <c:manualLayout>
          <c:xMode val="edge"/>
          <c:yMode val="edge"/>
          <c:x val="0.32833856402902201"/>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view3D>
      <c:rotX val="30"/>
      <c:rotY val="320"/>
      <c:rAngAx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603841399078985E-2"/>
          <c:y val="0.2534504090573047"/>
          <c:w val="0.94873705874955538"/>
          <c:h val="0.7267515951781347"/>
        </c:manualLayout>
      </c:layout>
      <c:pie3DChart>
        <c:varyColors val="1"/>
        <c:ser>
          <c:idx val="0"/>
          <c:order val="0"/>
          <c:tx>
            <c:strRef>
              <c:f>'Vendor Makret Share'!$E$109</c:f>
              <c:strCache>
                <c:ptCount val="1"/>
                <c:pt idx="0">
                  <c:v>Airport Installations</c:v>
                </c:pt>
              </c:strCache>
            </c:strRef>
          </c:tx>
          <c:dPt>
            <c:idx val="0"/>
            <c:bubble3D val="0"/>
            <c:spPr>
              <a:gradFill rotWithShape="1">
                <a:gsLst>
                  <a:gs pos="0">
                    <a:schemeClr val="accent2">
                      <a:tint val="100000"/>
                      <a:shade val="100000"/>
                      <a:satMod val="130000"/>
                    </a:schemeClr>
                  </a:gs>
                  <a:gs pos="100000">
                    <a:schemeClr val="accent2">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00D6-3A42-A973-F3A21E4CFD4F}"/>
              </c:ext>
            </c:extLst>
          </c:dPt>
          <c:dPt>
            <c:idx val="1"/>
            <c:bubble3D val="0"/>
            <c:spPr>
              <a:gradFill rotWithShape="1">
                <a:gsLst>
                  <a:gs pos="0">
                    <a:schemeClr val="accent4">
                      <a:tint val="100000"/>
                      <a:shade val="100000"/>
                      <a:satMod val="130000"/>
                    </a:schemeClr>
                  </a:gs>
                  <a:gs pos="100000">
                    <a:schemeClr val="accent4">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00D6-3A42-A973-F3A21E4CFD4F}"/>
              </c:ext>
            </c:extLst>
          </c:dPt>
          <c:dPt>
            <c:idx val="2"/>
            <c:bubble3D val="0"/>
            <c:spPr>
              <a:gradFill rotWithShape="1">
                <a:gsLst>
                  <a:gs pos="0">
                    <a:schemeClr val="accent6">
                      <a:tint val="100000"/>
                      <a:shade val="100000"/>
                      <a:satMod val="130000"/>
                    </a:schemeClr>
                  </a:gs>
                  <a:gs pos="100000">
                    <a:schemeClr val="accent6">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0-4874-3B47-81A6-621D966D0F94}"/>
              </c:ext>
            </c:extLst>
          </c:dPt>
          <c:dPt>
            <c:idx val="3"/>
            <c:bubble3D val="0"/>
            <c:spPr>
              <a:gradFill rotWithShape="1">
                <a:gsLst>
                  <a:gs pos="0">
                    <a:schemeClr val="accent2">
                      <a:lumMod val="60000"/>
                      <a:tint val="100000"/>
                      <a:shade val="100000"/>
                      <a:satMod val="130000"/>
                    </a:schemeClr>
                  </a:gs>
                  <a:gs pos="100000">
                    <a:schemeClr val="accent2">
                      <a:lumMod val="6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4874-3B47-81A6-621D966D0F94}"/>
              </c:ext>
            </c:extLst>
          </c:dPt>
          <c:dPt>
            <c:idx val="4"/>
            <c:bubble3D val="0"/>
            <c:spPr>
              <a:gradFill rotWithShape="1">
                <a:gsLst>
                  <a:gs pos="0">
                    <a:schemeClr val="accent4">
                      <a:lumMod val="60000"/>
                      <a:tint val="100000"/>
                      <a:shade val="100000"/>
                      <a:satMod val="130000"/>
                    </a:schemeClr>
                  </a:gs>
                  <a:gs pos="100000">
                    <a:schemeClr val="accent4">
                      <a:lumMod val="6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2-4874-3B47-81A6-621D966D0F94}"/>
              </c:ext>
            </c:extLst>
          </c:dPt>
          <c:dPt>
            <c:idx val="5"/>
            <c:bubble3D val="0"/>
            <c:spPr>
              <a:gradFill rotWithShape="1">
                <a:gsLst>
                  <a:gs pos="0">
                    <a:schemeClr val="accent6">
                      <a:lumMod val="60000"/>
                      <a:tint val="100000"/>
                      <a:shade val="100000"/>
                      <a:satMod val="130000"/>
                    </a:schemeClr>
                  </a:gs>
                  <a:gs pos="100000">
                    <a:schemeClr val="accent6">
                      <a:lumMod val="6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4874-3B47-81A6-621D966D0F94}"/>
              </c:ext>
            </c:extLst>
          </c:dPt>
          <c:dPt>
            <c:idx val="6"/>
            <c:bubble3D val="0"/>
            <c:spPr>
              <a:gradFill rotWithShape="1">
                <a:gsLst>
                  <a:gs pos="0">
                    <a:schemeClr val="accent2">
                      <a:lumMod val="80000"/>
                      <a:lumOff val="20000"/>
                      <a:tint val="100000"/>
                      <a:shade val="100000"/>
                      <a:satMod val="130000"/>
                    </a:schemeClr>
                  </a:gs>
                  <a:gs pos="100000">
                    <a:schemeClr val="accent2">
                      <a:lumMod val="80000"/>
                      <a:lumOff val="2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4-4874-3B47-81A6-621D966D0F94}"/>
              </c:ext>
            </c:extLst>
          </c:dPt>
          <c:dPt>
            <c:idx val="7"/>
            <c:bubble3D val="0"/>
            <c:spPr>
              <a:gradFill rotWithShape="1">
                <a:gsLst>
                  <a:gs pos="0">
                    <a:schemeClr val="accent4">
                      <a:lumMod val="80000"/>
                      <a:lumOff val="20000"/>
                      <a:tint val="100000"/>
                      <a:shade val="100000"/>
                      <a:satMod val="130000"/>
                    </a:schemeClr>
                  </a:gs>
                  <a:gs pos="100000">
                    <a:schemeClr val="accent4">
                      <a:lumMod val="80000"/>
                      <a:lumOff val="2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4874-3B47-81A6-621D966D0F94}"/>
              </c:ext>
            </c:extLst>
          </c:dPt>
          <c:dPt>
            <c:idx val="8"/>
            <c:bubble3D val="0"/>
            <c:spPr>
              <a:gradFill rotWithShape="1">
                <a:gsLst>
                  <a:gs pos="0">
                    <a:schemeClr val="accent6">
                      <a:lumMod val="80000"/>
                      <a:lumOff val="20000"/>
                      <a:tint val="100000"/>
                      <a:shade val="100000"/>
                      <a:satMod val="130000"/>
                    </a:schemeClr>
                  </a:gs>
                  <a:gs pos="100000">
                    <a:schemeClr val="accent6">
                      <a:lumMod val="80000"/>
                      <a:lumOff val="2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0-4E43-0647-AEB3-4E70364D4B50}"/>
              </c:ext>
            </c:extLst>
          </c:dPt>
          <c:dPt>
            <c:idx val="9"/>
            <c:bubble3D val="0"/>
            <c:spPr>
              <a:gradFill rotWithShape="1">
                <a:gsLst>
                  <a:gs pos="0">
                    <a:schemeClr val="accent2">
                      <a:lumMod val="80000"/>
                      <a:tint val="100000"/>
                      <a:shade val="100000"/>
                      <a:satMod val="130000"/>
                    </a:schemeClr>
                  </a:gs>
                  <a:gs pos="100000">
                    <a:schemeClr val="accent2">
                      <a:lumMod val="8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43C3-D448-9AAA-5936580017BB}"/>
              </c:ext>
            </c:extLst>
          </c:dPt>
          <c:dLbls>
            <c:dLbl>
              <c:idx val="2"/>
              <c:layout>
                <c:manualLayout>
                  <c:x val="-4.4819936720268162E-2"/>
                  <c:y val="-7.531383407994078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874-3B47-81A6-621D966D0F94}"/>
                </c:ext>
              </c:extLst>
            </c:dLbl>
            <c:dLbl>
              <c:idx val="3"/>
              <c:layout>
                <c:manualLayout>
                  <c:x val="-4.8137758724808251E-2"/>
                  <c:y val="-0.193880613863374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8.9711083595192823E-2"/>
                      <c:h val="0.12747180457897136"/>
                    </c:manualLayout>
                  </c15:layout>
                </c:ext>
                <c:ext xmlns:c16="http://schemas.microsoft.com/office/drawing/2014/chart" uri="{C3380CC4-5D6E-409C-BE32-E72D297353CC}">
                  <c16:uniqueId val="{00000001-4874-3B47-81A6-621D966D0F94}"/>
                </c:ext>
              </c:extLst>
            </c:dLbl>
            <c:dLbl>
              <c:idx val="4"/>
              <c:layout>
                <c:manualLayout>
                  <c:x val="-1.5263520696391109E-2"/>
                  <c:y val="-6.770605216774543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874-3B47-81A6-621D966D0F94}"/>
                </c:ext>
              </c:extLst>
            </c:dLbl>
            <c:dLbl>
              <c:idx val="5"/>
              <c:layout>
                <c:manualLayout>
                  <c:x val="-0.10422656594336759"/>
                  <c:y val="-0.1578077556400274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874-3B47-81A6-621D966D0F94}"/>
                </c:ext>
              </c:extLst>
            </c:dLbl>
            <c:dLbl>
              <c:idx val="6"/>
              <c:layout>
                <c:manualLayout>
                  <c:x val="-2.5973155048153909E-2"/>
                  <c:y val="-7.9738011836573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874-3B47-81A6-621D966D0F94}"/>
                </c:ext>
              </c:extLst>
            </c:dLbl>
            <c:dLbl>
              <c:idx val="7"/>
              <c:layout>
                <c:manualLayout>
                  <c:x val="0.128335923142435"/>
                  <c:y val="-4.7913747020154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874-3B47-81A6-621D966D0F94}"/>
                </c:ext>
              </c:extLst>
            </c:dLbl>
            <c:dLbl>
              <c:idx val="8"/>
              <c:layout>
                <c:manualLayout>
                  <c:x val="-9.216946548995554E-2"/>
                  <c:y val="-0.1845746704060490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E43-0647-AEB3-4E70364D4B5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'Vendor Makret Share'!$D$110:$D$119</c:f>
              <c:strCache>
                <c:ptCount val="10"/>
                <c:pt idx="0">
                  <c:v>YVR</c:v>
                </c:pt>
                <c:pt idx="1">
                  <c:v>XXX</c:v>
                </c:pt>
                <c:pt idx="2">
                  <c:v>XXX</c:v>
                </c:pt>
                <c:pt idx="3">
                  <c:v>XXX</c:v>
                </c:pt>
                <c:pt idx="4">
                  <c:v>XXX</c:v>
                </c:pt>
                <c:pt idx="5">
                  <c:v>XXX</c:v>
                </c:pt>
                <c:pt idx="6">
                  <c:v>XXX</c:v>
                </c:pt>
                <c:pt idx="7">
                  <c:v>XXX</c:v>
                </c:pt>
                <c:pt idx="8">
                  <c:v>XXX</c:v>
                </c:pt>
                <c:pt idx="9">
                  <c:v>unknown</c:v>
                </c:pt>
              </c:strCache>
            </c:strRef>
          </c:cat>
          <c:val>
            <c:numRef>
              <c:f>'Vendor Makret Share'!$H$110:$H$119</c:f>
              <c:numCache>
                <c:formatCode>0.0%</c:formatCode>
                <c:ptCount val="10"/>
                <c:pt idx="0">
                  <c:v>1</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4874-3B47-81A6-621D966D0F94}"/>
            </c:ext>
          </c:extLst>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APC Kiosk Total Unit Vendor Market Share</a:t>
            </a:r>
          </a:p>
          <a:p>
            <a:pPr>
              <a:defRPr/>
            </a:pPr>
            <a:r>
              <a:rPr lang="en-US" sz="1600"/>
              <a:t>Deployed</a:t>
            </a:r>
            <a:endParaRPr lang="en-US" sz="1200"/>
          </a:p>
          <a:p>
            <a:pPr>
              <a:defRPr/>
            </a:pPr>
            <a:r>
              <a:rPr lang="en-US" baseline="0"/>
              <a:t> </a:t>
            </a:r>
            <a:endParaRPr lang="fr-FR">
              <a:effectLst/>
            </a:endParaRPr>
          </a:p>
        </c:rich>
      </c:tx>
      <c:layout>
        <c:manualLayout>
          <c:xMode val="edge"/>
          <c:yMode val="edge"/>
          <c:x val="0.32833856402902201"/>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view3D>
      <c:rotX val="30"/>
      <c:rotY val="320"/>
      <c:rAngAx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603841399078985E-2"/>
          <c:y val="0.2534504090573047"/>
          <c:w val="0.94873705874955538"/>
          <c:h val="0.7267515951781347"/>
        </c:manualLayout>
      </c:layout>
      <c:pie3DChart>
        <c:varyColors val="1"/>
        <c:ser>
          <c:idx val="0"/>
          <c:order val="0"/>
          <c:tx>
            <c:strRef>
              <c:f>'Vendor Makret Share'!$F$109</c:f>
              <c:strCache>
                <c:ptCount val="1"/>
                <c:pt idx="0">
                  <c:v>Deployed</c:v>
                </c:pt>
              </c:strCache>
            </c:strRef>
          </c:tx>
          <c:dPt>
            <c:idx val="0"/>
            <c:bubble3D val="0"/>
            <c:spPr>
              <a:gradFill rotWithShape="1">
                <a:gsLst>
                  <a:gs pos="0">
                    <a:schemeClr val="accent2">
                      <a:tint val="100000"/>
                      <a:shade val="100000"/>
                      <a:satMod val="130000"/>
                    </a:schemeClr>
                  </a:gs>
                  <a:gs pos="100000">
                    <a:schemeClr val="accent2">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79C0-5B40-A8AA-3678D5836AB9}"/>
              </c:ext>
            </c:extLst>
          </c:dPt>
          <c:dPt>
            <c:idx val="1"/>
            <c:bubble3D val="0"/>
            <c:spPr>
              <a:gradFill rotWithShape="1">
                <a:gsLst>
                  <a:gs pos="0">
                    <a:schemeClr val="accent4">
                      <a:tint val="100000"/>
                      <a:shade val="100000"/>
                      <a:satMod val="130000"/>
                    </a:schemeClr>
                  </a:gs>
                  <a:gs pos="100000">
                    <a:schemeClr val="accent4">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79C0-5B40-A8AA-3678D5836AB9}"/>
              </c:ext>
            </c:extLst>
          </c:dPt>
          <c:dPt>
            <c:idx val="2"/>
            <c:bubble3D val="0"/>
            <c:spPr>
              <a:gradFill rotWithShape="1">
                <a:gsLst>
                  <a:gs pos="0">
                    <a:schemeClr val="accent6">
                      <a:tint val="100000"/>
                      <a:shade val="100000"/>
                      <a:satMod val="130000"/>
                    </a:schemeClr>
                  </a:gs>
                  <a:gs pos="100000">
                    <a:schemeClr val="accent6">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79C0-5B40-A8AA-3678D5836AB9}"/>
              </c:ext>
            </c:extLst>
          </c:dPt>
          <c:dPt>
            <c:idx val="3"/>
            <c:bubble3D val="0"/>
            <c:spPr>
              <a:gradFill rotWithShape="1">
                <a:gsLst>
                  <a:gs pos="0">
                    <a:schemeClr val="accent2">
                      <a:lumMod val="60000"/>
                      <a:tint val="100000"/>
                      <a:shade val="100000"/>
                      <a:satMod val="130000"/>
                    </a:schemeClr>
                  </a:gs>
                  <a:gs pos="100000">
                    <a:schemeClr val="accent2">
                      <a:lumMod val="6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79C0-5B40-A8AA-3678D5836AB9}"/>
              </c:ext>
            </c:extLst>
          </c:dPt>
          <c:dPt>
            <c:idx val="4"/>
            <c:bubble3D val="0"/>
            <c:spPr>
              <a:gradFill rotWithShape="1">
                <a:gsLst>
                  <a:gs pos="0">
                    <a:schemeClr val="accent4">
                      <a:lumMod val="60000"/>
                      <a:tint val="100000"/>
                      <a:shade val="100000"/>
                      <a:satMod val="130000"/>
                    </a:schemeClr>
                  </a:gs>
                  <a:gs pos="100000">
                    <a:schemeClr val="accent4">
                      <a:lumMod val="6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79C0-5B40-A8AA-3678D5836AB9}"/>
              </c:ext>
            </c:extLst>
          </c:dPt>
          <c:dPt>
            <c:idx val="5"/>
            <c:bubble3D val="0"/>
            <c:spPr>
              <a:gradFill rotWithShape="1">
                <a:gsLst>
                  <a:gs pos="0">
                    <a:schemeClr val="accent6">
                      <a:lumMod val="60000"/>
                      <a:tint val="100000"/>
                      <a:shade val="100000"/>
                      <a:satMod val="130000"/>
                    </a:schemeClr>
                  </a:gs>
                  <a:gs pos="100000">
                    <a:schemeClr val="accent6">
                      <a:lumMod val="6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79C0-5B40-A8AA-3678D5836AB9}"/>
              </c:ext>
            </c:extLst>
          </c:dPt>
          <c:dPt>
            <c:idx val="6"/>
            <c:bubble3D val="0"/>
            <c:spPr>
              <a:gradFill rotWithShape="1">
                <a:gsLst>
                  <a:gs pos="0">
                    <a:schemeClr val="accent2">
                      <a:lumMod val="80000"/>
                      <a:lumOff val="20000"/>
                      <a:tint val="100000"/>
                      <a:shade val="100000"/>
                      <a:satMod val="130000"/>
                    </a:schemeClr>
                  </a:gs>
                  <a:gs pos="100000">
                    <a:schemeClr val="accent2">
                      <a:lumMod val="80000"/>
                      <a:lumOff val="2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79C0-5B40-A8AA-3678D5836AB9}"/>
              </c:ext>
            </c:extLst>
          </c:dPt>
          <c:dPt>
            <c:idx val="7"/>
            <c:bubble3D val="0"/>
            <c:spPr>
              <a:gradFill rotWithShape="1">
                <a:gsLst>
                  <a:gs pos="0">
                    <a:schemeClr val="accent4">
                      <a:lumMod val="80000"/>
                      <a:lumOff val="20000"/>
                      <a:tint val="100000"/>
                      <a:shade val="100000"/>
                      <a:satMod val="130000"/>
                    </a:schemeClr>
                  </a:gs>
                  <a:gs pos="100000">
                    <a:schemeClr val="accent4">
                      <a:lumMod val="80000"/>
                      <a:lumOff val="2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79C0-5B40-A8AA-3678D5836AB9}"/>
              </c:ext>
            </c:extLst>
          </c:dPt>
          <c:dPt>
            <c:idx val="8"/>
            <c:bubble3D val="0"/>
            <c:spPr>
              <a:gradFill rotWithShape="1">
                <a:gsLst>
                  <a:gs pos="0">
                    <a:schemeClr val="accent6">
                      <a:lumMod val="80000"/>
                      <a:lumOff val="20000"/>
                      <a:tint val="100000"/>
                      <a:shade val="100000"/>
                      <a:satMod val="130000"/>
                    </a:schemeClr>
                  </a:gs>
                  <a:gs pos="100000">
                    <a:schemeClr val="accent6">
                      <a:lumMod val="80000"/>
                      <a:lumOff val="2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79C0-5B40-A8AA-3678D5836AB9}"/>
              </c:ext>
            </c:extLst>
          </c:dPt>
          <c:dPt>
            <c:idx val="9"/>
            <c:bubble3D val="0"/>
            <c:spPr>
              <a:gradFill rotWithShape="1">
                <a:gsLst>
                  <a:gs pos="0">
                    <a:schemeClr val="accent2">
                      <a:lumMod val="80000"/>
                      <a:tint val="100000"/>
                      <a:shade val="100000"/>
                      <a:satMod val="130000"/>
                    </a:schemeClr>
                  </a:gs>
                  <a:gs pos="100000">
                    <a:schemeClr val="accent2">
                      <a:lumMod val="8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79C0-5B40-A8AA-3678D5836AB9}"/>
              </c:ext>
            </c:extLst>
          </c:dPt>
          <c:dLbls>
            <c:dLbl>
              <c:idx val="2"/>
              <c:layout>
                <c:manualLayout>
                  <c:x val="-4.6224201483011297E-2"/>
                  <c:y val="-0.1036266790180639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9C0-5B40-A8AA-3678D5836AB9}"/>
                </c:ext>
              </c:extLst>
            </c:dLbl>
            <c:dLbl>
              <c:idx val="3"/>
              <c:layout>
                <c:manualLayout>
                  <c:x val="-3.4094736485938103E-2"/>
                  <c:y val="-0.1829910520288390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8.1285337595323082E-2"/>
                      <c:h val="7.5201828104093676E-2"/>
                    </c:manualLayout>
                  </c15:layout>
                </c:ext>
                <c:ext xmlns:c16="http://schemas.microsoft.com/office/drawing/2014/chart" uri="{C3380CC4-5D6E-409C-BE32-E72D297353CC}">
                  <c16:uniqueId val="{00000007-79C0-5B40-A8AA-3678D5836AB9}"/>
                </c:ext>
              </c:extLst>
            </c:dLbl>
            <c:dLbl>
              <c:idx val="4"/>
              <c:layout>
                <c:manualLayout>
                  <c:x val="-2.6248239926029899E-3"/>
                  <c:y val="-6.552813745762926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9C0-5B40-A8AA-3678D5836AB9}"/>
                </c:ext>
              </c:extLst>
            </c:dLbl>
            <c:dLbl>
              <c:idx val="5"/>
              <c:layout>
                <c:manualLayout>
                  <c:x val="-3.9628782790672883E-2"/>
                  <c:y val="-0.1142494614377049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9C0-5B40-A8AA-3678D5836AB9}"/>
                </c:ext>
              </c:extLst>
            </c:dLbl>
            <c:dLbl>
              <c:idx val="6"/>
              <c:layout>
                <c:manualLayout>
                  <c:x val="-2.5973155048153909E-2"/>
                  <c:y val="-7.9738011836573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9C0-5B40-A8AA-3678D5836AB9}"/>
                </c:ext>
              </c:extLst>
            </c:dLbl>
            <c:dLbl>
              <c:idx val="7"/>
              <c:layout>
                <c:manualLayout>
                  <c:x val="0.128335923142435"/>
                  <c:y val="-4.7913747020154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9C0-5B40-A8AA-3678D5836AB9}"/>
                </c:ext>
              </c:extLst>
            </c:dLbl>
            <c:dLbl>
              <c:idx val="8"/>
              <c:layout>
                <c:manualLayout>
                  <c:x val="-9.216946548995554E-2"/>
                  <c:y val="-0.1845746704060490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79C0-5B40-A8AA-3678D5836AB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'Vendor Makret Share'!$D$110:$D$119</c:f>
              <c:strCache>
                <c:ptCount val="10"/>
                <c:pt idx="0">
                  <c:v>YVR</c:v>
                </c:pt>
                <c:pt idx="1">
                  <c:v>XXX</c:v>
                </c:pt>
                <c:pt idx="2">
                  <c:v>XXX</c:v>
                </c:pt>
                <c:pt idx="3">
                  <c:v>XXX</c:v>
                </c:pt>
                <c:pt idx="4">
                  <c:v>XXX</c:v>
                </c:pt>
                <c:pt idx="5">
                  <c:v>XXX</c:v>
                </c:pt>
                <c:pt idx="6">
                  <c:v>XXX</c:v>
                </c:pt>
                <c:pt idx="7">
                  <c:v>XXX</c:v>
                </c:pt>
                <c:pt idx="8">
                  <c:v>XXX</c:v>
                </c:pt>
                <c:pt idx="9">
                  <c:v>unknown</c:v>
                </c:pt>
              </c:strCache>
            </c:strRef>
          </c:cat>
          <c:val>
            <c:numRef>
              <c:f>'Vendor Makret Share'!$F$110:$F$119</c:f>
              <c:numCache>
                <c:formatCode>0.0%</c:formatCode>
                <c:ptCount val="10"/>
                <c:pt idx="0">
                  <c:v>1</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4-79C0-5B40-A8AA-3678D5836AB9}"/>
            </c:ext>
          </c:extLst>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mn-lt"/>
                <a:ea typeface="+mn-ea"/>
                <a:cs typeface="+mn-cs"/>
              </a:defRPr>
            </a:pPr>
            <a:r>
              <a:rPr lang="en-US"/>
              <a:t>APC Kiosk Deployed Location</a:t>
            </a:r>
            <a:r>
              <a:rPr lang="en-US" baseline="0"/>
              <a:t> Vendor </a:t>
            </a:r>
            <a:r>
              <a:rPr lang="en-US"/>
              <a:t>Market</a:t>
            </a:r>
            <a:r>
              <a:rPr lang="en-US" baseline="0"/>
              <a:t> </a:t>
            </a:r>
            <a:r>
              <a:rPr lang="en-US"/>
              <a:t>Share</a:t>
            </a:r>
          </a:p>
        </c:rich>
      </c:tx>
      <c:layout>
        <c:manualLayout>
          <c:xMode val="edge"/>
          <c:yMode val="edge"/>
          <c:x val="0.21938378993012389"/>
          <c:y val="3.0340669580076949E-2"/>
        </c:manualLayout>
      </c:layout>
      <c:overlay val="0"/>
    </c:title>
    <c:autoTitleDeleted val="0"/>
    <c:view3D>
      <c:rotX val="30"/>
      <c:rotY val="300"/>
      <c:rAngAx val="0"/>
    </c:view3D>
    <c:floor>
      <c:thickness val="0"/>
    </c:floor>
    <c:sideWall>
      <c:thickness val="0"/>
    </c:sideWall>
    <c:backWall>
      <c:thickness val="0"/>
    </c:backWall>
    <c:plotArea>
      <c:layout>
        <c:manualLayout>
          <c:layoutTarget val="inner"/>
          <c:xMode val="edge"/>
          <c:yMode val="edge"/>
          <c:x val="0.116384886820654"/>
          <c:y val="0.19225214495246901"/>
          <c:w val="0.87290501425536404"/>
          <c:h val="0.80574573064730504"/>
        </c:manualLayout>
      </c:layout>
      <c:pie3DChart>
        <c:varyColors val="1"/>
        <c:ser>
          <c:idx val="0"/>
          <c:order val="0"/>
          <c:dLbls>
            <c:dLbl>
              <c:idx val="2"/>
              <c:layout>
                <c:manualLayout>
                  <c:x val="-9.2053301029678999E-2"/>
                  <c:y val="-1.54318742072135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3348-884D-AF98-C5D44B58D18D}"/>
                </c:ext>
              </c:extLst>
            </c:dLbl>
            <c:dLbl>
              <c:idx val="3"/>
              <c:layout>
                <c:manualLayout>
                  <c:x val="-8.2894887673272577E-2"/>
                  <c:y val="-0.1401337205041932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3348-884D-AF98-C5D44B58D18D}"/>
                </c:ext>
              </c:extLst>
            </c:dLbl>
            <c:dLbl>
              <c:idx val="4"/>
              <c:layout>
                <c:manualLayout>
                  <c:x val="5.9591529088098769E-2"/>
                  <c:y val="-0.1255130617192611"/>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3348-884D-AF98-C5D44B58D18D}"/>
                </c:ext>
              </c:extLst>
            </c:dLbl>
            <c:dLbl>
              <c:idx val="5"/>
              <c:layout>
                <c:manualLayout>
                  <c:x val="-3.3224238069060046E-2"/>
                  <c:y val="-0.1422601290236002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3348-884D-AF98-C5D44B58D18D}"/>
                </c:ext>
              </c:extLst>
            </c:dLbl>
            <c:dLbl>
              <c:idx val="7"/>
              <c:layout>
                <c:manualLayout>
                  <c:x val="-1.2786209438255428E-2"/>
                  <c:y val="-0.11175982928696226"/>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3348-884D-AF98-C5D44B58D18D}"/>
                </c:ext>
              </c:extLst>
            </c:dLbl>
            <c:dLbl>
              <c:idx val="8"/>
              <c:layout>
                <c:manualLayout>
                  <c:x val="4.2697607155975516E-2"/>
                  <c:y val="-0.11736013688120277"/>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3348-884D-AF98-C5D44B58D18D}"/>
                </c:ext>
              </c:extLst>
            </c:dLbl>
            <c:numFmt formatCode="0.0%" sourceLinked="0"/>
            <c:spPr>
              <a:noFill/>
              <a:ln>
                <a:noFill/>
              </a:ln>
              <a:effectLst/>
            </c:spPr>
            <c:txPr>
              <a:bodyPr/>
              <a:lstStyle/>
              <a:p>
                <a:pPr>
                  <a:defRPr sz="1200"/>
                </a:pPr>
                <a:endParaRPr lang="en-US"/>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val>
            <c:numRef>
              <c:f>'Installed Base'!#REF!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'Installed Base'!#REF!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'Installed Base'!#REF!</c15:sqref>
                        </c15:formulaRef>
                      </c:ext>
                    </c:extLst>
                  </c:multiLvlStrRef>
                </c15:cat>
              </c15:filteredCategoryTitle>
            </c:ext>
            <c:ext xmlns:c16="http://schemas.microsoft.com/office/drawing/2014/chart" uri="{C3380CC4-5D6E-409C-BE32-E72D297353CC}">
              <c16:uniqueId val="{00000006-3348-884D-AF98-C5D44B58D18D}"/>
            </c:ext>
          </c:extLst>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APC Kiosk Total Unit Vendor Market Share</a:t>
            </a:r>
          </a:p>
          <a:p>
            <a:pPr>
              <a:defRPr/>
            </a:pPr>
            <a:r>
              <a:rPr lang="en-US" sz="1600"/>
              <a:t>Deployed &amp; Planned</a:t>
            </a:r>
          </a:p>
          <a:p>
            <a:pPr>
              <a:defRPr/>
            </a:pPr>
            <a:r>
              <a:rPr lang="en-US" baseline="0"/>
              <a:t> </a:t>
            </a:r>
            <a:endParaRPr lang="fr-FR">
              <a:effectLst/>
            </a:endParaRPr>
          </a:p>
        </c:rich>
      </c:tx>
      <c:layout>
        <c:manualLayout>
          <c:xMode val="edge"/>
          <c:yMode val="edge"/>
          <c:x val="0.32833856402902201"/>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view3D>
      <c:rotX val="30"/>
      <c:rotY val="320"/>
      <c:rAngAx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603841399078985E-2"/>
          <c:y val="0.2534504090573047"/>
          <c:w val="0.94873705874955538"/>
          <c:h val="0.7267515951781347"/>
        </c:manualLayout>
      </c:layout>
      <c:pie3DChart>
        <c:varyColors val="1"/>
        <c:ser>
          <c:idx val="0"/>
          <c:order val="0"/>
          <c:dPt>
            <c:idx val="0"/>
            <c:bubble3D val="0"/>
            <c:spPr>
              <a:gradFill rotWithShape="1">
                <a:gsLst>
                  <a:gs pos="0">
                    <a:schemeClr val="accent2">
                      <a:tint val="100000"/>
                      <a:shade val="100000"/>
                      <a:satMod val="130000"/>
                    </a:schemeClr>
                  </a:gs>
                  <a:gs pos="100000">
                    <a:schemeClr val="accent2">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CA8C-4F49-9EF9-FA353A2335FF}"/>
              </c:ext>
            </c:extLst>
          </c:dPt>
          <c:dPt>
            <c:idx val="1"/>
            <c:bubble3D val="0"/>
            <c:spPr>
              <a:gradFill rotWithShape="1">
                <a:gsLst>
                  <a:gs pos="0">
                    <a:schemeClr val="accent4">
                      <a:tint val="100000"/>
                      <a:shade val="100000"/>
                      <a:satMod val="130000"/>
                    </a:schemeClr>
                  </a:gs>
                  <a:gs pos="100000">
                    <a:schemeClr val="accent4">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CA8C-4F49-9EF9-FA353A2335FF}"/>
              </c:ext>
            </c:extLst>
          </c:dPt>
          <c:dPt>
            <c:idx val="2"/>
            <c:bubble3D val="0"/>
            <c:spPr>
              <a:gradFill rotWithShape="1">
                <a:gsLst>
                  <a:gs pos="0">
                    <a:schemeClr val="accent6">
                      <a:tint val="100000"/>
                      <a:shade val="100000"/>
                      <a:satMod val="130000"/>
                    </a:schemeClr>
                  </a:gs>
                  <a:gs pos="100000">
                    <a:schemeClr val="accent6">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CA8C-4F49-9EF9-FA353A2335FF}"/>
              </c:ext>
            </c:extLst>
          </c:dPt>
          <c:dPt>
            <c:idx val="3"/>
            <c:bubble3D val="0"/>
            <c:spPr>
              <a:gradFill rotWithShape="1">
                <a:gsLst>
                  <a:gs pos="0">
                    <a:schemeClr val="accent2">
                      <a:lumMod val="60000"/>
                      <a:tint val="100000"/>
                      <a:shade val="100000"/>
                      <a:satMod val="130000"/>
                    </a:schemeClr>
                  </a:gs>
                  <a:gs pos="100000">
                    <a:schemeClr val="accent2">
                      <a:lumMod val="6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CA8C-4F49-9EF9-FA353A2335FF}"/>
              </c:ext>
            </c:extLst>
          </c:dPt>
          <c:dPt>
            <c:idx val="4"/>
            <c:bubble3D val="0"/>
            <c:spPr>
              <a:gradFill rotWithShape="1">
                <a:gsLst>
                  <a:gs pos="0">
                    <a:schemeClr val="accent4">
                      <a:lumMod val="60000"/>
                      <a:tint val="100000"/>
                      <a:shade val="100000"/>
                      <a:satMod val="130000"/>
                    </a:schemeClr>
                  </a:gs>
                  <a:gs pos="100000">
                    <a:schemeClr val="accent4">
                      <a:lumMod val="6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CA8C-4F49-9EF9-FA353A2335FF}"/>
              </c:ext>
            </c:extLst>
          </c:dPt>
          <c:dPt>
            <c:idx val="5"/>
            <c:bubble3D val="0"/>
            <c:spPr>
              <a:gradFill rotWithShape="1">
                <a:gsLst>
                  <a:gs pos="0">
                    <a:schemeClr val="accent6">
                      <a:lumMod val="60000"/>
                      <a:tint val="100000"/>
                      <a:shade val="100000"/>
                      <a:satMod val="130000"/>
                    </a:schemeClr>
                  </a:gs>
                  <a:gs pos="100000">
                    <a:schemeClr val="accent6">
                      <a:lumMod val="6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CA8C-4F49-9EF9-FA353A2335FF}"/>
              </c:ext>
            </c:extLst>
          </c:dPt>
          <c:dPt>
            <c:idx val="6"/>
            <c:bubble3D val="0"/>
            <c:spPr>
              <a:gradFill rotWithShape="1">
                <a:gsLst>
                  <a:gs pos="0">
                    <a:schemeClr val="accent2">
                      <a:lumMod val="80000"/>
                      <a:lumOff val="20000"/>
                      <a:tint val="100000"/>
                      <a:shade val="100000"/>
                      <a:satMod val="130000"/>
                    </a:schemeClr>
                  </a:gs>
                  <a:gs pos="100000">
                    <a:schemeClr val="accent2">
                      <a:lumMod val="80000"/>
                      <a:lumOff val="2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CA8C-4F49-9EF9-FA353A2335FF}"/>
              </c:ext>
            </c:extLst>
          </c:dPt>
          <c:dPt>
            <c:idx val="7"/>
            <c:bubble3D val="0"/>
            <c:spPr>
              <a:gradFill rotWithShape="1">
                <a:gsLst>
                  <a:gs pos="0">
                    <a:schemeClr val="accent4">
                      <a:lumMod val="80000"/>
                      <a:lumOff val="20000"/>
                      <a:tint val="100000"/>
                      <a:shade val="100000"/>
                      <a:satMod val="130000"/>
                    </a:schemeClr>
                  </a:gs>
                  <a:gs pos="100000">
                    <a:schemeClr val="accent4">
                      <a:lumMod val="80000"/>
                      <a:lumOff val="2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CA8C-4F49-9EF9-FA353A2335FF}"/>
              </c:ext>
            </c:extLst>
          </c:dPt>
          <c:dPt>
            <c:idx val="8"/>
            <c:bubble3D val="0"/>
            <c:spPr>
              <a:gradFill rotWithShape="1">
                <a:gsLst>
                  <a:gs pos="0">
                    <a:schemeClr val="accent6">
                      <a:lumMod val="80000"/>
                      <a:lumOff val="20000"/>
                      <a:tint val="100000"/>
                      <a:shade val="100000"/>
                      <a:satMod val="130000"/>
                    </a:schemeClr>
                  </a:gs>
                  <a:gs pos="100000">
                    <a:schemeClr val="accent6">
                      <a:lumMod val="80000"/>
                      <a:lumOff val="2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CA8C-4F49-9EF9-FA353A2335FF}"/>
              </c:ext>
            </c:extLst>
          </c:dPt>
          <c:dPt>
            <c:idx val="9"/>
            <c:bubble3D val="0"/>
            <c:spPr>
              <a:gradFill rotWithShape="1">
                <a:gsLst>
                  <a:gs pos="0">
                    <a:schemeClr val="accent2">
                      <a:lumMod val="80000"/>
                      <a:tint val="100000"/>
                      <a:shade val="100000"/>
                      <a:satMod val="130000"/>
                    </a:schemeClr>
                  </a:gs>
                  <a:gs pos="100000">
                    <a:schemeClr val="accent2">
                      <a:lumMod val="8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CA8C-4F49-9EF9-FA353A2335FF}"/>
              </c:ext>
            </c:extLst>
          </c:dPt>
          <c:dLbls>
            <c:dLbl>
              <c:idx val="2"/>
              <c:layout>
                <c:manualLayout>
                  <c:x val="-4.4819936720268162E-2"/>
                  <c:y val="-7.531383407994078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A8C-4F49-9EF9-FA353A2335FF}"/>
                </c:ext>
              </c:extLst>
            </c:dLbl>
            <c:dLbl>
              <c:idx val="3"/>
              <c:layout>
                <c:manualLayout>
                  <c:x val="-4.8137758724808251E-2"/>
                  <c:y val="-0.193880613863374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4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8.9711083595192823E-2"/>
                      <c:h val="0.12747180457897136"/>
                    </c:manualLayout>
                  </c15:layout>
                </c:ext>
                <c:ext xmlns:c16="http://schemas.microsoft.com/office/drawing/2014/chart" uri="{C3380CC4-5D6E-409C-BE32-E72D297353CC}">
                  <c16:uniqueId val="{00000007-CA8C-4F49-9EF9-FA353A2335FF}"/>
                </c:ext>
              </c:extLst>
            </c:dLbl>
            <c:dLbl>
              <c:idx val="4"/>
              <c:layout>
                <c:manualLayout>
                  <c:x val="-1.5263520696391109E-2"/>
                  <c:y val="-6.770605216774543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CA8C-4F49-9EF9-FA353A2335FF}"/>
                </c:ext>
              </c:extLst>
            </c:dLbl>
            <c:dLbl>
              <c:idx val="5"/>
              <c:layout>
                <c:manualLayout>
                  <c:x val="-0.10422656594336759"/>
                  <c:y val="-0.1578077556400274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A8C-4F49-9EF9-FA353A2335FF}"/>
                </c:ext>
              </c:extLst>
            </c:dLbl>
            <c:dLbl>
              <c:idx val="6"/>
              <c:layout>
                <c:manualLayout>
                  <c:x val="-2.5973155048153909E-2"/>
                  <c:y val="-7.9738011836573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CA8C-4F49-9EF9-FA353A2335FF}"/>
                </c:ext>
              </c:extLst>
            </c:dLbl>
            <c:dLbl>
              <c:idx val="7"/>
              <c:layout>
                <c:manualLayout>
                  <c:x val="0.128335923142435"/>
                  <c:y val="-4.7913747020154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CA8C-4F49-9EF9-FA353A2335FF}"/>
                </c:ext>
              </c:extLst>
            </c:dLbl>
            <c:dLbl>
              <c:idx val="8"/>
              <c:layout>
                <c:manualLayout>
                  <c:x val="-9.216946548995554E-2"/>
                  <c:y val="-0.1845746704060490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CA8C-4F49-9EF9-FA353A2335F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val>
            <c:numRef>
              <c:f>'Installed Base'!#REF!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'Installed Base'!#REF!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'Installed Base'!#REF!</c15:sqref>
                        </c15:formulaRef>
                      </c:ext>
                    </c:extLst>
                  </c:multiLvlStrRef>
                </c15:cat>
              </c15:filteredCategoryTitle>
            </c:ext>
            <c:ext xmlns:c16="http://schemas.microsoft.com/office/drawing/2014/chart" uri="{C3380CC4-5D6E-409C-BE32-E72D297353CC}">
              <c16:uniqueId val="{00000014-CA8C-4F49-9EF9-FA353A2335FF}"/>
            </c:ext>
          </c:extLst>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APC Kiosks Installed Base</a:t>
            </a:r>
          </a:p>
          <a:p>
            <a:pPr>
              <a:defRPr sz="1800"/>
            </a:pPr>
            <a:r>
              <a:rPr lang="en-US" sz="1050"/>
              <a:t>©Acuity Market Intelligence 2018</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7832701507718071E-2"/>
          <c:y val="0.14796884606111899"/>
          <c:w val="0.93216729849228197"/>
          <c:h val="0.79184064645001473"/>
        </c:manualLayout>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'Installed Base'!$A$16:$K$16</c:f>
              <c:numCache>
                <c:formatCode>0</c:formatCode>
                <c:ptCount val="11"/>
              </c:numCache>
            </c:numRef>
          </c:cat>
          <c:val>
            <c:numRef>
              <c:f>'Installed Base'!$A$17:$K$17</c:f>
              <c:numCache>
                <c:formatCode>0</c:formatCode>
                <c:ptCount val="11"/>
              </c:numCache>
            </c:numRef>
          </c:val>
          <c:extLst>
            <c:ext xmlns:c16="http://schemas.microsoft.com/office/drawing/2014/chart" uri="{C3380CC4-5D6E-409C-BE32-E72D297353CC}">
              <c16:uniqueId val="{00000000-913D-0F4A-A3E4-E88641ECAAF3}"/>
            </c:ext>
          </c:extLst>
        </c:ser>
        <c:dLbls>
          <c:showLegendKey val="0"/>
          <c:showVal val="0"/>
          <c:showCatName val="0"/>
          <c:showSerName val="0"/>
          <c:showPercent val="0"/>
          <c:showBubbleSize val="0"/>
        </c:dLbls>
        <c:gapWidth val="219"/>
        <c:shape val="box"/>
        <c:axId val="-1636873696"/>
        <c:axId val="-1636870944"/>
        <c:axId val="0"/>
      </c:bar3DChart>
      <c:catAx>
        <c:axId val="-1636873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36870944"/>
        <c:crosses val="autoZero"/>
        <c:auto val="1"/>
        <c:lblAlgn val="ctr"/>
        <c:lblOffset val="100"/>
        <c:noMultiLvlLbl val="0"/>
      </c:catAx>
      <c:valAx>
        <c:axId val="-1636870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636873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APC Kiosk Total Unit Vendor Market Share</a:t>
            </a:r>
          </a:p>
          <a:p>
            <a:pPr>
              <a:defRPr/>
            </a:pPr>
            <a:r>
              <a:rPr lang="en-US" sz="1600"/>
              <a:t>Deployed</a:t>
            </a:r>
            <a:endParaRPr lang="en-US" sz="1200"/>
          </a:p>
          <a:p>
            <a:pPr>
              <a:defRPr/>
            </a:pPr>
            <a:r>
              <a:rPr lang="en-US" baseline="0"/>
              <a:t> </a:t>
            </a:r>
            <a:endParaRPr lang="fr-FR">
              <a:effectLst/>
            </a:endParaRPr>
          </a:p>
        </c:rich>
      </c:tx>
      <c:layout>
        <c:manualLayout>
          <c:xMode val="edge"/>
          <c:yMode val="edge"/>
          <c:x val="0.32833856402902201"/>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view3D>
      <c:rotX val="30"/>
      <c:rotY val="320"/>
      <c:rAngAx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603841399078985E-2"/>
          <c:y val="0.2534504090573047"/>
          <c:w val="0.94873705874955538"/>
          <c:h val="0.7267515951781347"/>
        </c:manualLayout>
      </c:layout>
      <c:pie3DChart>
        <c:varyColors val="1"/>
        <c:ser>
          <c:idx val="0"/>
          <c:order val="0"/>
          <c:dPt>
            <c:idx val="0"/>
            <c:bubble3D val="0"/>
            <c:spPr>
              <a:gradFill rotWithShape="1">
                <a:gsLst>
                  <a:gs pos="0">
                    <a:schemeClr val="accent2">
                      <a:tint val="100000"/>
                      <a:shade val="100000"/>
                      <a:satMod val="130000"/>
                    </a:schemeClr>
                  </a:gs>
                  <a:gs pos="100000">
                    <a:schemeClr val="accent2">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CD8C-464E-A606-E8BBF6D5FA29}"/>
              </c:ext>
            </c:extLst>
          </c:dPt>
          <c:dPt>
            <c:idx val="1"/>
            <c:bubble3D val="0"/>
            <c:spPr>
              <a:gradFill rotWithShape="1">
                <a:gsLst>
                  <a:gs pos="0">
                    <a:schemeClr val="accent4">
                      <a:tint val="100000"/>
                      <a:shade val="100000"/>
                      <a:satMod val="130000"/>
                    </a:schemeClr>
                  </a:gs>
                  <a:gs pos="100000">
                    <a:schemeClr val="accent4">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CD8C-464E-A606-E8BBF6D5FA29}"/>
              </c:ext>
            </c:extLst>
          </c:dPt>
          <c:dPt>
            <c:idx val="2"/>
            <c:bubble3D val="0"/>
            <c:spPr>
              <a:gradFill rotWithShape="1">
                <a:gsLst>
                  <a:gs pos="0">
                    <a:schemeClr val="accent6">
                      <a:tint val="100000"/>
                      <a:shade val="100000"/>
                      <a:satMod val="130000"/>
                    </a:schemeClr>
                  </a:gs>
                  <a:gs pos="100000">
                    <a:schemeClr val="accent6">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CD8C-464E-A606-E8BBF6D5FA29}"/>
              </c:ext>
            </c:extLst>
          </c:dPt>
          <c:dPt>
            <c:idx val="3"/>
            <c:bubble3D val="0"/>
            <c:spPr>
              <a:gradFill rotWithShape="1">
                <a:gsLst>
                  <a:gs pos="0">
                    <a:schemeClr val="accent2">
                      <a:lumMod val="60000"/>
                      <a:tint val="100000"/>
                      <a:shade val="100000"/>
                      <a:satMod val="130000"/>
                    </a:schemeClr>
                  </a:gs>
                  <a:gs pos="100000">
                    <a:schemeClr val="accent2">
                      <a:lumMod val="6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CD8C-464E-A606-E8BBF6D5FA29}"/>
              </c:ext>
            </c:extLst>
          </c:dPt>
          <c:dPt>
            <c:idx val="4"/>
            <c:bubble3D val="0"/>
            <c:spPr>
              <a:gradFill rotWithShape="1">
                <a:gsLst>
                  <a:gs pos="0">
                    <a:schemeClr val="accent4">
                      <a:lumMod val="60000"/>
                      <a:tint val="100000"/>
                      <a:shade val="100000"/>
                      <a:satMod val="130000"/>
                    </a:schemeClr>
                  </a:gs>
                  <a:gs pos="100000">
                    <a:schemeClr val="accent4">
                      <a:lumMod val="6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CD8C-464E-A606-E8BBF6D5FA29}"/>
              </c:ext>
            </c:extLst>
          </c:dPt>
          <c:dPt>
            <c:idx val="5"/>
            <c:bubble3D val="0"/>
            <c:spPr>
              <a:gradFill rotWithShape="1">
                <a:gsLst>
                  <a:gs pos="0">
                    <a:schemeClr val="accent6">
                      <a:lumMod val="60000"/>
                      <a:tint val="100000"/>
                      <a:shade val="100000"/>
                      <a:satMod val="130000"/>
                    </a:schemeClr>
                  </a:gs>
                  <a:gs pos="100000">
                    <a:schemeClr val="accent6">
                      <a:lumMod val="6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CD8C-464E-A606-E8BBF6D5FA29}"/>
              </c:ext>
            </c:extLst>
          </c:dPt>
          <c:dPt>
            <c:idx val="6"/>
            <c:bubble3D val="0"/>
            <c:spPr>
              <a:gradFill rotWithShape="1">
                <a:gsLst>
                  <a:gs pos="0">
                    <a:schemeClr val="accent2">
                      <a:lumMod val="80000"/>
                      <a:lumOff val="20000"/>
                      <a:tint val="100000"/>
                      <a:shade val="100000"/>
                      <a:satMod val="130000"/>
                    </a:schemeClr>
                  </a:gs>
                  <a:gs pos="100000">
                    <a:schemeClr val="accent2">
                      <a:lumMod val="80000"/>
                      <a:lumOff val="2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CD8C-464E-A606-E8BBF6D5FA29}"/>
              </c:ext>
            </c:extLst>
          </c:dPt>
          <c:dPt>
            <c:idx val="7"/>
            <c:bubble3D val="0"/>
            <c:spPr>
              <a:gradFill rotWithShape="1">
                <a:gsLst>
                  <a:gs pos="0">
                    <a:schemeClr val="accent4">
                      <a:lumMod val="80000"/>
                      <a:lumOff val="20000"/>
                      <a:tint val="100000"/>
                      <a:shade val="100000"/>
                      <a:satMod val="130000"/>
                    </a:schemeClr>
                  </a:gs>
                  <a:gs pos="100000">
                    <a:schemeClr val="accent4">
                      <a:lumMod val="80000"/>
                      <a:lumOff val="2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CD8C-464E-A606-E8BBF6D5FA29}"/>
              </c:ext>
            </c:extLst>
          </c:dPt>
          <c:dPt>
            <c:idx val="8"/>
            <c:bubble3D val="0"/>
            <c:spPr>
              <a:gradFill rotWithShape="1">
                <a:gsLst>
                  <a:gs pos="0">
                    <a:schemeClr val="accent6">
                      <a:lumMod val="80000"/>
                      <a:lumOff val="20000"/>
                      <a:tint val="100000"/>
                      <a:shade val="100000"/>
                      <a:satMod val="130000"/>
                    </a:schemeClr>
                  </a:gs>
                  <a:gs pos="100000">
                    <a:schemeClr val="accent6">
                      <a:lumMod val="80000"/>
                      <a:lumOff val="2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CD8C-464E-A606-E8BBF6D5FA29}"/>
              </c:ext>
            </c:extLst>
          </c:dPt>
          <c:dPt>
            <c:idx val="9"/>
            <c:bubble3D val="0"/>
            <c:spPr>
              <a:gradFill rotWithShape="1">
                <a:gsLst>
                  <a:gs pos="0">
                    <a:schemeClr val="accent2">
                      <a:lumMod val="80000"/>
                      <a:tint val="100000"/>
                      <a:shade val="100000"/>
                      <a:satMod val="130000"/>
                    </a:schemeClr>
                  </a:gs>
                  <a:gs pos="100000">
                    <a:schemeClr val="accent2">
                      <a:lumMod val="80000"/>
                      <a:tint val="50000"/>
                      <a:shade val="100000"/>
                      <a:satMod val="350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CD8C-464E-A606-E8BBF6D5FA29}"/>
              </c:ext>
            </c:extLst>
          </c:dPt>
          <c:dLbls>
            <c:dLbl>
              <c:idx val="2"/>
              <c:layout>
                <c:manualLayout>
                  <c:x val="-4.6224201483011297E-2"/>
                  <c:y val="-0.1036266790180639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D8C-464E-A606-E8BBF6D5FA29}"/>
                </c:ext>
              </c:extLst>
            </c:dLbl>
            <c:dLbl>
              <c:idx val="3"/>
              <c:layout>
                <c:manualLayout>
                  <c:x val="-3.4094736485938103E-2"/>
                  <c:y val="-0.1829910520288390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8.1285337595323082E-2"/>
                      <c:h val="7.5201828104093676E-2"/>
                    </c:manualLayout>
                  </c15:layout>
                </c:ext>
                <c:ext xmlns:c16="http://schemas.microsoft.com/office/drawing/2014/chart" uri="{C3380CC4-5D6E-409C-BE32-E72D297353CC}">
                  <c16:uniqueId val="{00000007-CD8C-464E-A606-E8BBF6D5FA29}"/>
                </c:ext>
              </c:extLst>
            </c:dLbl>
            <c:dLbl>
              <c:idx val="4"/>
              <c:layout>
                <c:manualLayout>
                  <c:x val="-2.6248239926029899E-3"/>
                  <c:y val="-6.552813745762926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CD8C-464E-A606-E8BBF6D5FA29}"/>
                </c:ext>
              </c:extLst>
            </c:dLbl>
            <c:dLbl>
              <c:idx val="5"/>
              <c:layout>
                <c:manualLayout>
                  <c:x val="-3.9628782790672883E-2"/>
                  <c:y val="-0.1142494614377049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D8C-464E-A606-E8BBF6D5FA29}"/>
                </c:ext>
              </c:extLst>
            </c:dLbl>
            <c:dLbl>
              <c:idx val="6"/>
              <c:layout>
                <c:manualLayout>
                  <c:x val="-2.5973155048153909E-2"/>
                  <c:y val="-7.9738011836573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CD8C-464E-A606-E8BBF6D5FA29}"/>
                </c:ext>
              </c:extLst>
            </c:dLbl>
            <c:dLbl>
              <c:idx val="7"/>
              <c:layout>
                <c:manualLayout>
                  <c:x val="0.128335923142435"/>
                  <c:y val="-4.7913747020154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CD8C-464E-A606-E8BBF6D5FA29}"/>
                </c:ext>
              </c:extLst>
            </c:dLbl>
            <c:dLbl>
              <c:idx val="8"/>
              <c:layout>
                <c:manualLayout>
                  <c:x val="-9.216946548995554E-2"/>
                  <c:y val="-0.1845746704060490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CD8C-464E-A606-E8BBF6D5FA2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val>
            <c:numRef>
              <c:f>'Installed Base'!#REF!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'Installed Base'!#REF!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'Installed Base'!#REF!</c15:sqref>
                        </c15:formulaRef>
                      </c:ext>
                    </c:extLst>
                  </c:multiLvlStrRef>
                </c15:cat>
              </c15:filteredCategoryTitle>
            </c:ext>
            <c:ext xmlns:c16="http://schemas.microsoft.com/office/drawing/2014/chart" uri="{C3380CC4-5D6E-409C-BE32-E72D297353CC}">
              <c16:uniqueId val="{00000014-CD8C-464E-A606-E8BBF6D5FA29}"/>
            </c:ext>
          </c:extLst>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11</xdr:col>
      <xdr:colOff>190498</xdr:colOff>
      <xdr:row>92</xdr:row>
      <xdr:rowOff>11544</xdr:rowOff>
    </xdr:from>
    <xdr:to>
      <xdr:col>16</xdr:col>
      <xdr:colOff>1023581</xdr:colOff>
      <xdr:row>135</xdr:row>
      <xdr:rowOff>37910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65468</xdr:colOff>
      <xdr:row>120</xdr:row>
      <xdr:rowOff>139700</xdr:rowOff>
    </xdr:from>
    <xdr:to>
      <xdr:col>4</xdr:col>
      <xdr:colOff>411410</xdr:colOff>
      <xdr:row>149</xdr:row>
      <xdr:rowOff>178873</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495120</xdr:colOff>
      <xdr:row>120</xdr:row>
      <xdr:rowOff>32375</xdr:rowOff>
    </xdr:from>
    <xdr:to>
      <xdr:col>7</xdr:col>
      <xdr:colOff>1717183</xdr:colOff>
      <xdr:row>149</xdr:row>
      <xdr:rowOff>107324</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543950</xdr:colOff>
      <xdr:row>82</xdr:row>
      <xdr:rowOff>35777</xdr:rowOff>
    </xdr:from>
    <xdr:to>
      <xdr:col>15</xdr:col>
      <xdr:colOff>357746</xdr:colOff>
      <xdr:row>111</xdr:row>
      <xdr:rowOff>35775</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482956</xdr:colOff>
      <xdr:row>112</xdr:row>
      <xdr:rowOff>17888</xdr:rowOff>
    </xdr:from>
    <xdr:to>
      <xdr:col>15</xdr:col>
      <xdr:colOff>296752</xdr:colOff>
      <xdr:row>141</xdr:row>
      <xdr:rowOff>143097</xdr:rowOff>
    </xdr:to>
    <xdr:graphicFrame macro="">
      <xdr:nvGraphicFramePr>
        <xdr:cNvPr id="9" name="Chart 8">
          <a:extLst>
            <a:ext uri="{FF2B5EF4-FFF2-40B4-BE49-F238E27FC236}">
              <a16:creationId xmlns:a16="http://schemas.microsoft.com/office/drawing/2014/main" id="{22C5AC01-C5ED-9E47-BA61-4F54056184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114</xdr:row>
      <xdr:rowOff>139699</xdr:rowOff>
    </xdr:from>
    <xdr:to>
      <xdr:col>1</xdr:col>
      <xdr:colOff>679717</xdr:colOff>
      <xdr:row>144</xdr:row>
      <xdr:rowOff>53662</xdr:rowOff>
    </xdr:to>
    <xdr:graphicFrame macro="">
      <xdr:nvGraphicFramePr>
        <xdr:cNvPr id="3" name="Chart 2">
          <a:extLst>
            <a:ext uri="{FF2B5EF4-FFF2-40B4-BE49-F238E27FC236}">
              <a16:creationId xmlns:a16="http://schemas.microsoft.com/office/drawing/2014/main" id="{C9C6B8E1-CCAD-4D47-858A-CA45C4A7C4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96768</xdr:colOff>
      <xdr:row>98</xdr:row>
      <xdr:rowOff>71552</xdr:rowOff>
    </xdr:from>
    <xdr:to>
      <xdr:col>9</xdr:col>
      <xdr:colOff>357746</xdr:colOff>
      <xdr:row>128</xdr:row>
      <xdr:rowOff>17888</xdr:rowOff>
    </xdr:to>
    <xdr:graphicFrame macro="">
      <xdr:nvGraphicFramePr>
        <xdr:cNvPr id="4" name="Chart 3">
          <a:extLst>
            <a:ext uri="{FF2B5EF4-FFF2-40B4-BE49-F238E27FC236}">
              <a16:creationId xmlns:a16="http://schemas.microsoft.com/office/drawing/2014/main" id="{D70C225E-FE44-224F-A2E6-F938EAFF26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514349</xdr:colOff>
      <xdr:row>19</xdr:row>
      <xdr:rowOff>151864</xdr:rowOff>
    </xdr:from>
    <xdr:to>
      <xdr:col>11</xdr:col>
      <xdr:colOff>107323</xdr:colOff>
      <xdr:row>48</xdr:row>
      <xdr:rowOff>17888</xdr:rowOff>
    </xdr:to>
    <xdr:graphicFrame macro="">
      <xdr:nvGraphicFramePr>
        <xdr:cNvPr id="5" name="Chart 4">
          <a:extLst>
            <a:ext uri="{FF2B5EF4-FFF2-40B4-BE49-F238E27FC236}">
              <a16:creationId xmlns:a16="http://schemas.microsoft.com/office/drawing/2014/main" id="{0FCCE306-8102-9140-98EB-82638F90DC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89436</xdr:colOff>
      <xdr:row>128</xdr:row>
      <xdr:rowOff>178873</xdr:rowOff>
    </xdr:from>
    <xdr:to>
      <xdr:col>9</xdr:col>
      <xdr:colOff>350414</xdr:colOff>
      <xdr:row>158</xdr:row>
      <xdr:rowOff>107322</xdr:rowOff>
    </xdr:to>
    <xdr:graphicFrame macro="">
      <xdr:nvGraphicFramePr>
        <xdr:cNvPr id="6" name="Chart 5">
          <a:extLst>
            <a:ext uri="{FF2B5EF4-FFF2-40B4-BE49-F238E27FC236}">
              <a16:creationId xmlns:a16="http://schemas.microsoft.com/office/drawing/2014/main" id="{859A6C65-A249-5E44-8E6C-34BD6B93C1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Report Theme">
      <a:dk1>
        <a:srgbClr val="000000"/>
      </a:dk1>
      <a:lt1>
        <a:srgbClr val="FFFFFF"/>
      </a:lt1>
      <a:dk2>
        <a:srgbClr val="46464A"/>
      </a:dk2>
      <a:lt2>
        <a:srgbClr val="E3DCCF"/>
      </a:lt2>
      <a:accent1>
        <a:srgbClr val="93A9B8"/>
      </a:accent1>
      <a:accent2>
        <a:srgbClr val="A7B789"/>
      </a:accent2>
      <a:accent3>
        <a:srgbClr val="BEAE98"/>
      </a:accent3>
      <a:accent4>
        <a:srgbClr val="6F6F74"/>
      </a:accent4>
      <a:accent5>
        <a:srgbClr val="9C8265"/>
      </a:accent5>
      <a:accent6>
        <a:srgbClr val="8D6974"/>
      </a:accent6>
      <a:hlink>
        <a:srgbClr val="67AABF"/>
      </a:hlink>
      <a:folHlink>
        <a:srgbClr val="B1B5A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326D4-FEB3-424A-BD79-18129992258E}">
  <dimension ref="A1:L24"/>
  <sheetViews>
    <sheetView tabSelected="1" workbookViewId="0">
      <selection sqref="A1:L27"/>
    </sheetView>
  </sheetViews>
  <sheetFormatPr baseColWidth="10" defaultRowHeight="16"/>
  <cols>
    <col min="1" max="1" width="12.1640625" bestFit="1" customWidth="1"/>
    <col min="2" max="2" width="22.1640625" customWidth="1"/>
  </cols>
  <sheetData>
    <row r="1" spans="1:12" ht="24" customHeight="1">
      <c r="A1" s="138" t="s">
        <v>69</v>
      </c>
      <c r="B1" s="139"/>
      <c r="C1" s="139"/>
      <c r="D1" s="139"/>
      <c r="E1" s="139"/>
      <c r="F1" s="139"/>
      <c r="G1" s="139"/>
      <c r="H1" s="139"/>
      <c r="I1" s="139"/>
      <c r="J1" s="139"/>
      <c r="K1" s="139"/>
      <c r="L1" s="140"/>
    </row>
    <row r="2" spans="1:12" ht="24" customHeight="1">
      <c r="A2" s="141" t="s">
        <v>58</v>
      </c>
      <c r="B2" s="141"/>
      <c r="C2" s="141"/>
      <c r="D2" s="141"/>
      <c r="E2" s="141"/>
      <c r="F2" s="141"/>
      <c r="G2" s="141"/>
      <c r="H2" s="141"/>
      <c r="I2" s="141"/>
      <c r="J2" s="141"/>
      <c r="K2" s="141"/>
      <c r="L2" s="141"/>
    </row>
    <row r="3" spans="1:12" ht="16" customHeight="1">
      <c r="A3" s="142"/>
      <c r="B3" s="142"/>
      <c r="C3" s="142"/>
      <c r="D3" s="142"/>
      <c r="E3" s="142"/>
      <c r="F3" s="142"/>
      <c r="G3" s="142"/>
      <c r="H3" s="142"/>
      <c r="I3" s="142"/>
      <c r="J3" s="142"/>
      <c r="K3" s="142"/>
      <c r="L3" s="142"/>
    </row>
    <row r="4" spans="1:12" ht="16" customHeight="1">
      <c r="A4" s="142"/>
      <c r="B4" s="142"/>
      <c r="C4" s="142"/>
      <c r="D4" s="142"/>
      <c r="E4" s="142"/>
      <c r="F4" s="142"/>
      <c r="G4" s="142"/>
      <c r="H4" s="142"/>
      <c r="I4" s="142"/>
      <c r="J4" s="142"/>
      <c r="K4" s="142"/>
      <c r="L4" s="142"/>
    </row>
    <row r="5" spans="1:12" ht="16" customHeight="1">
      <c r="A5" s="142"/>
      <c r="B5" s="142"/>
      <c r="C5" s="142"/>
      <c r="D5" s="142"/>
      <c r="E5" s="142"/>
      <c r="F5" s="142"/>
      <c r="G5" s="142"/>
      <c r="H5" s="142"/>
      <c r="I5" s="142"/>
      <c r="J5" s="142"/>
      <c r="K5" s="142"/>
      <c r="L5" s="142"/>
    </row>
    <row r="6" spans="1:12" ht="16" customHeight="1">
      <c r="A6" s="142"/>
      <c r="B6" s="142"/>
      <c r="C6" s="142"/>
      <c r="D6" s="142"/>
      <c r="E6" s="142"/>
      <c r="F6" s="142"/>
      <c r="G6" s="142"/>
      <c r="H6" s="142"/>
      <c r="I6" s="142"/>
      <c r="J6" s="142"/>
      <c r="K6" s="142"/>
      <c r="L6" s="142"/>
    </row>
    <row r="8" spans="1:12" ht="16" customHeight="1">
      <c r="A8" s="143" t="s">
        <v>72</v>
      </c>
      <c r="B8" s="144"/>
      <c r="C8" s="144"/>
      <c r="D8" s="144"/>
      <c r="E8" s="144"/>
      <c r="F8" s="144"/>
      <c r="G8" s="144"/>
      <c r="H8" s="144"/>
      <c r="I8" s="144"/>
      <c r="J8" s="144"/>
      <c r="K8" s="144"/>
      <c r="L8" s="145"/>
    </row>
    <row r="9" spans="1:12" ht="16" customHeight="1">
      <c r="A9" s="146"/>
      <c r="B9" s="147"/>
      <c r="C9" s="147"/>
      <c r="D9" s="147"/>
      <c r="E9" s="147"/>
      <c r="F9" s="147"/>
      <c r="G9" s="147"/>
      <c r="H9" s="147"/>
      <c r="I9" s="147"/>
      <c r="J9" s="147"/>
      <c r="K9" s="147"/>
      <c r="L9" s="148"/>
    </row>
    <row r="10" spans="1:12" ht="16" customHeight="1">
      <c r="A10" s="149"/>
      <c r="B10" s="150"/>
      <c r="C10" s="150"/>
      <c r="D10" s="150"/>
      <c r="E10" s="150"/>
      <c r="F10" s="150"/>
      <c r="G10" s="150"/>
      <c r="H10" s="150"/>
      <c r="I10" s="150"/>
      <c r="J10" s="150"/>
      <c r="K10" s="150"/>
      <c r="L10" s="151"/>
    </row>
    <row r="11" spans="1:12" ht="16" customHeight="1">
      <c r="A11" s="134"/>
      <c r="B11" s="135"/>
      <c r="C11" s="135"/>
      <c r="D11" s="135"/>
      <c r="E11" s="135"/>
      <c r="F11" s="135"/>
      <c r="G11" s="135"/>
      <c r="H11" s="135"/>
      <c r="I11" s="135"/>
      <c r="J11" s="135"/>
      <c r="K11" s="136"/>
      <c r="L11" s="136"/>
    </row>
    <row r="12" spans="1:12">
      <c r="A12" s="133" t="s">
        <v>60</v>
      </c>
      <c r="B12" s="152" t="s">
        <v>70</v>
      </c>
      <c r="C12" s="152"/>
      <c r="D12" s="152"/>
      <c r="E12" s="152"/>
      <c r="F12" s="152"/>
      <c r="G12" s="152"/>
      <c r="H12" s="152"/>
      <c r="I12" s="152"/>
      <c r="J12" s="152"/>
    </row>
    <row r="13" spans="1:12">
      <c r="A13" s="137" t="s">
        <v>67</v>
      </c>
      <c r="B13" s="137"/>
      <c r="C13" s="137"/>
      <c r="D13" s="137"/>
      <c r="E13" s="137"/>
      <c r="F13" s="137"/>
      <c r="G13" s="137"/>
      <c r="H13" s="137"/>
      <c r="I13" s="137"/>
      <c r="J13" s="137"/>
    </row>
    <row r="14" spans="1:12">
      <c r="A14" s="137"/>
      <c r="B14" s="137"/>
      <c r="C14" s="137"/>
      <c r="D14" s="137"/>
      <c r="E14" s="137"/>
      <c r="F14" s="137"/>
      <c r="G14" s="137"/>
      <c r="H14" s="137"/>
      <c r="I14" s="137"/>
      <c r="J14" s="137"/>
    </row>
    <row r="17" spans="1:10">
      <c r="A17" s="133" t="s">
        <v>59</v>
      </c>
      <c r="B17" s="152" t="s">
        <v>71</v>
      </c>
      <c r="C17" s="152"/>
      <c r="D17" s="152"/>
      <c r="E17" s="152"/>
      <c r="F17" s="152"/>
      <c r="G17" s="152"/>
      <c r="H17" s="152"/>
      <c r="I17" s="152"/>
      <c r="J17" s="152"/>
    </row>
    <row r="18" spans="1:10">
      <c r="A18" s="137" t="s">
        <v>68</v>
      </c>
      <c r="B18" s="137"/>
      <c r="C18" s="137"/>
      <c r="D18" s="137"/>
      <c r="E18" s="137"/>
      <c r="F18" s="137"/>
      <c r="G18" s="137"/>
      <c r="H18" s="137"/>
      <c r="I18" s="137"/>
      <c r="J18" s="137"/>
    </row>
    <row r="19" spans="1:10">
      <c r="A19" s="137"/>
      <c r="B19" s="137"/>
      <c r="C19" s="137"/>
      <c r="D19" s="137"/>
      <c r="E19" s="137"/>
      <c r="F19" s="137"/>
      <c r="G19" s="137"/>
      <c r="H19" s="137"/>
      <c r="I19" s="137"/>
      <c r="J19" s="137"/>
    </row>
    <row r="20" spans="1:10">
      <c r="A20" s="132"/>
      <c r="B20" s="132"/>
      <c r="C20" s="132"/>
      <c r="D20" s="132"/>
      <c r="E20" s="132"/>
      <c r="F20" s="132"/>
      <c r="G20" s="132"/>
      <c r="H20" s="132"/>
      <c r="I20" s="132"/>
      <c r="J20" s="132"/>
    </row>
    <row r="22" spans="1:10">
      <c r="A22" s="133" t="s">
        <v>64</v>
      </c>
      <c r="B22" s="152" t="s">
        <v>65</v>
      </c>
      <c r="C22" s="152"/>
      <c r="D22" s="152"/>
      <c r="E22" s="152"/>
      <c r="F22" s="152"/>
      <c r="G22" s="152"/>
      <c r="H22" s="152"/>
      <c r="I22" s="152"/>
      <c r="J22" s="152"/>
    </row>
    <row r="23" spans="1:10">
      <c r="A23" s="137" t="s">
        <v>66</v>
      </c>
      <c r="B23" s="137"/>
      <c r="C23" s="137"/>
      <c r="D23" s="137"/>
      <c r="E23" s="137"/>
      <c r="F23" s="137"/>
      <c r="G23" s="137"/>
      <c r="H23" s="137"/>
      <c r="I23" s="137"/>
      <c r="J23" s="137"/>
    </row>
    <row r="24" spans="1:10">
      <c r="A24" s="137"/>
      <c r="B24" s="137"/>
      <c r="C24" s="137"/>
      <c r="D24" s="137"/>
      <c r="E24" s="137"/>
      <c r="F24" s="137"/>
      <c r="G24" s="137"/>
      <c r="H24" s="137"/>
      <c r="I24" s="137"/>
      <c r="J24" s="137"/>
    </row>
  </sheetData>
  <mergeCells count="9">
    <mergeCell ref="A23:J24"/>
    <mergeCell ref="A1:L1"/>
    <mergeCell ref="A2:L6"/>
    <mergeCell ref="A8:L10"/>
    <mergeCell ref="B12:J12"/>
    <mergeCell ref="A13:J14"/>
    <mergeCell ref="B17:J17"/>
    <mergeCell ref="A18:J19"/>
    <mergeCell ref="B22:J22"/>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2"/>
  <sheetViews>
    <sheetView zoomScaleNormal="100" zoomScalePageLayoutView="125" workbookViewId="0">
      <pane ySplit="3400" topLeftCell="A9" activePane="bottomLeft"/>
      <selection pane="bottomLeft" activeCell="B9" sqref="A9:XFD92"/>
    </sheetView>
  </sheetViews>
  <sheetFormatPr baseColWidth="10" defaultRowHeight="16"/>
  <cols>
    <col min="1" max="1" width="26.33203125" style="25" customWidth="1"/>
    <col min="2" max="2" width="19.6640625" style="25" customWidth="1"/>
    <col min="3" max="3" width="22.6640625" style="25" customWidth="1"/>
    <col min="4" max="4" width="17.83203125" style="25" customWidth="1"/>
    <col min="5" max="5" width="24.83203125" style="25" customWidth="1"/>
    <col min="6" max="6" width="34.5" style="25" customWidth="1"/>
    <col min="7" max="7" width="30.33203125" style="25" customWidth="1"/>
    <col min="8" max="8" width="28.83203125" style="25" customWidth="1"/>
    <col min="9" max="9" width="16.6640625" style="25" customWidth="1"/>
    <col min="10" max="10" width="22" style="25" customWidth="1"/>
    <col min="11" max="12" width="20" style="25" customWidth="1"/>
    <col min="13" max="13" width="18" style="25" customWidth="1"/>
    <col min="14" max="14" width="26.33203125" style="25" customWidth="1"/>
    <col min="15" max="15" width="28.83203125" style="25" customWidth="1"/>
    <col min="16" max="16" width="29.33203125" style="26" customWidth="1"/>
    <col min="17" max="17" width="24.33203125" style="17" customWidth="1"/>
    <col min="18" max="18" width="57.33203125" style="3" customWidth="1"/>
    <col min="19" max="16384" width="10.83203125" style="3"/>
  </cols>
  <sheetData>
    <row r="1" spans="1:25" s="47" customFormat="1" ht="24">
      <c r="A1" s="153" t="s">
        <v>33</v>
      </c>
      <c r="B1" s="153"/>
      <c r="C1" s="154"/>
      <c r="D1" s="154"/>
      <c r="E1" s="154"/>
      <c r="F1" s="154"/>
      <c r="G1" s="154"/>
      <c r="H1" s="154"/>
      <c r="I1" s="154"/>
      <c r="J1" s="154"/>
      <c r="K1" s="154"/>
      <c r="L1" s="154"/>
      <c r="M1" s="154"/>
      <c r="N1" s="154"/>
      <c r="O1" s="154"/>
      <c r="P1" s="154"/>
      <c r="Q1" s="155"/>
      <c r="R1" s="51"/>
    </row>
    <row r="2" spans="1:25" s="47" customFormat="1" ht="28" customHeight="1">
      <c r="A2" s="166" t="s">
        <v>58</v>
      </c>
      <c r="B2" s="166"/>
      <c r="C2" s="166"/>
      <c r="D2" s="166"/>
      <c r="E2" s="166"/>
      <c r="F2" s="166"/>
      <c r="G2" s="48"/>
      <c r="H2" s="48"/>
      <c r="I2" s="48"/>
      <c r="J2" s="48"/>
      <c r="K2" s="48"/>
      <c r="L2" s="48"/>
      <c r="M2" s="48"/>
      <c r="N2" s="48"/>
      <c r="P2" s="48"/>
      <c r="Q2" s="49"/>
    </row>
    <row r="3" spans="1:25" ht="16" customHeight="1">
      <c r="A3" s="167"/>
      <c r="B3" s="167"/>
      <c r="C3" s="167"/>
      <c r="D3" s="167"/>
      <c r="E3" s="167"/>
      <c r="F3" s="167"/>
    </row>
    <row r="4" spans="1:25" ht="35" customHeight="1">
      <c r="A4" s="168"/>
      <c r="B4" s="168"/>
      <c r="C4" s="168"/>
      <c r="D4" s="168"/>
      <c r="E4" s="168"/>
      <c r="F4" s="168"/>
    </row>
    <row r="5" spans="1:25" s="2" customFormat="1">
      <c r="A5" s="157" t="s">
        <v>33</v>
      </c>
      <c r="B5" s="157"/>
      <c r="C5" s="158"/>
      <c r="D5" s="158"/>
      <c r="E5" s="158"/>
      <c r="F5" s="158"/>
      <c r="G5" s="158"/>
      <c r="H5" s="158"/>
      <c r="I5" s="158"/>
      <c r="J5" s="158"/>
      <c r="K5" s="158"/>
      <c r="L5" s="158"/>
      <c r="M5" s="158"/>
      <c r="N5" s="158"/>
      <c r="O5" s="158"/>
      <c r="P5" s="158"/>
      <c r="Q5" s="159"/>
      <c r="R5" s="52"/>
    </row>
    <row r="6" spans="1:25" s="91" customFormat="1" ht="15" customHeight="1">
      <c r="A6" s="86" t="s">
        <v>24</v>
      </c>
      <c r="B6" s="86" t="s">
        <v>44</v>
      </c>
      <c r="C6" s="87" t="s">
        <v>30</v>
      </c>
      <c r="D6" s="87"/>
      <c r="E6" s="163" t="s">
        <v>15</v>
      </c>
      <c r="F6" s="164"/>
      <c r="G6" s="164"/>
      <c r="H6" s="165"/>
      <c r="I6" s="88" t="s">
        <v>11</v>
      </c>
      <c r="J6" s="160">
        <f>SUM(I8:I92)</f>
        <v>22</v>
      </c>
      <c r="K6" s="161"/>
      <c r="L6" s="89">
        <f>SUM(L8:L92)</f>
        <v>0</v>
      </c>
      <c r="M6" s="160">
        <f>SUM(M8:M92)</f>
        <v>0</v>
      </c>
      <c r="N6" s="162"/>
      <c r="O6" s="156" t="s">
        <v>0</v>
      </c>
      <c r="P6" s="156"/>
      <c r="Q6" s="156"/>
      <c r="R6" s="90" t="s">
        <v>12</v>
      </c>
    </row>
    <row r="7" spans="1:25" s="18" customFormat="1" ht="14" customHeight="1">
      <c r="A7" s="19"/>
      <c r="B7" s="19"/>
      <c r="C7" s="19">
        <f>COUNTA(C8:C92)</f>
        <v>1</v>
      </c>
      <c r="D7" s="19"/>
      <c r="E7" s="19" t="s">
        <v>16</v>
      </c>
      <c r="F7" s="19" t="s">
        <v>1</v>
      </c>
      <c r="G7" s="19" t="s">
        <v>3</v>
      </c>
      <c r="H7" s="19" t="s">
        <v>46</v>
      </c>
      <c r="I7" s="19" t="s">
        <v>4</v>
      </c>
      <c r="J7" s="19" t="s">
        <v>10</v>
      </c>
      <c r="K7" s="19" t="s">
        <v>8</v>
      </c>
      <c r="L7" s="66" t="s">
        <v>23</v>
      </c>
      <c r="M7" s="19" t="s">
        <v>5</v>
      </c>
      <c r="N7" s="19" t="s">
        <v>14</v>
      </c>
      <c r="O7" s="19" t="s">
        <v>6</v>
      </c>
      <c r="P7" s="19" t="s">
        <v>9</v>
      </c>
      <c r="Q7" s="19" t="s">
        <v>2</v>
      </c>
      <c r="R7" s="29"/>
    </row>
    <row r="8" spans="1:25" s="12" customFormat="1" ht="90" customHeight="1">
      <c r="A8" s="35" t="s">
        <v>25</v>
      </c>
      <c r="B8" s="35" t="s">
        <v>37</v>
      </c>
      <c r="C8" s="21" t="s">
        <v>17</v>
      </c>
      <c r="D8" s="10" t="s">
        <v>31</v>
      </c>
      <c r="E8" s="5" t="s">
        <v>29</v>
      </c>
      <c r="F8" s="5" t="s">
        <v>48</v>
      </c>
      <c r="G8" s="5" t="s">
        <v>43</v>
      </c>
      <c r="H8" s="72" t="s">
        <v>47</v>
      </c>
      <c r="I8" s="36">
        <v>22</v>
      </c>
      <c r="J8" s="5" t="s">
        <v>28</v>
      </c>
      <c r="K8" s="22">
        <v>41974</v>
      </c>
      <c r="L8" s="22" t="s">
        <v>73</v>
      </c>
      <c r="M8" s="23"/>
      <c r="N8" s="23"/>
      <c r="O8" s="5" t="s">
        <v>7</v>
      </c>
      <c r="P8" s="5" t="s">
        <v>7</v>
      </c>
      <c r="Q8" s="15" t="s">
        <v>57</v>
      </c>
      <c r="R8" s="34"/>
    </row>
    <row r="9" spans="1:25" s="12" customFormat="1" ht="59" customHeight="1">
      <c r="A9" s="35"/>
      <c r="B9" s="35"/>
      <c r="C9" s="55"/>
      <c r="D9" s="53"/>
      <c r="E9" s="5"/>
      <c r="F9" s="50"/>
      <c r="G9" s="5"/>
      <c r="H9" s="72"/>
      <c r="I9" s="36"/>
      <c r="J9" s="5"/>
      <c r="K9" s="99"/>
      <c r="L9" s="22"/>
      <c r="M9" s="36"/>
      <c r="N9" s="36"/>
      <c r="O9" s="5"/>
      <c r="P9" s="5"/>
      <c r="Q9" s="15"/>
      <c r="R9" s="54"/>
      <c r="S9" s="13"/>
      <c r="T9" s="13"/>
      <c r="U9" s="13"/>
      <c r="V9" s="13"/>
      <c r="W9" s="13"/>
      <c r="X9" s="13"/>
      <c r="Y9" s="13"/>
    </row>
    <row r="10" spans="1:25" s="12" customFormat="1" ht="59" customHeight="1">
      <c r="A10" s="35"/>
      <c r="B10" s="35"/>
      <c r="C10" s="10"/>
      <c r="D10" s="10"/>
      <c r="E10" s="5"/>
      <c r="F10" s="5"/>
      <c r="G10" s="5"/>
      <c r="H10" s="72"/>
      <c r="I10" s="5"/>
      <c r="J10" s="5"/>
      <c r="K10" s="6"/>
      <c r="L10" s="6"/>
      <c r="M10" s="5"/>
      <c r="N10" s="5"/>
      <c r="O10" s="5"/>
      <c r="P10" s="5"/>
      <c r="Q10" s="15"/>
      <c r="R10" s="30"/>
      <c r="S10" s="13"/>
      <c r="T10" s="13"/>
      <c r="U10" s="13"/>
      <c r="V10" s="13"/>
      <c r="W10" s="13"/>
      <c r="X10" s="13"/>
      <c r="Y10" s="13"/>
    </row>
    <row r="11" spans="1:25" s="12" customFormat="1" ht="59" customHeight="1">
      <c r="A11" s="35"/>
      <c r="B11" s="35"/>
      <c r="C11" s="10"/>
      <c r="D11" s="10"/>
      <c r="E11" s="74"/>
      <c r="F11" s="5"/>
      <c r="G11" s="5"/>
      <c r="H11" s="5"/>
      <c r="I11" s="8"/>
      <c r="J11" s="5"/>
      <c r="K11" s="6"/>
      <c r="L11" s="6"/>
      <c r="M11" s="5"/>
      <c r="N11" s="5"/>
      <c r="O11" s="15"/>
      <c r="P11" s="15"/>
      <c r="Q11" s="15"/>
      <c r="R11" s="39"/>
      <c r="S11" s="13"/>
      <c r="T11" s="13"/>
      <c r="U11" s="13"/>
      <c r="V11" s="13"/>
      <c r="W11" s="13"/>
      <c r="X11" s="13"/>
      <c r="Y11" s="13"/>
    </row>
    <row r="12" spans="1:25" s="12" customFormat="1" ht="88" customHeight="1">
      <c r="A12" s="35"/>
      <c r="B12" s="35"/>
      <c r="C12" s="10"/>
      <c r="D12" s="10"/>
      <c r="E12" s="5"/>
      <c r="F12" s="5"/>
      <c r="G12" s="5"/>
      <c r="H12" s="72"/>
      <c r="I12" s="5"/>
      <c r="J12" s="5"/>
      <c r="K12" s="6"/>
      <c r="L12" s="6"/>
      <c r="M12" s="5"/>
      <c r="N12" s="5"/>
      <c r="O12" s="5"/>
      <c r="P12" s="5"/>
      <c r="Q12" s="15"/>
      <c r="R12" s="30"/>
    </row>
    <row r="13" spans="1:25" s="12" customFormat="1" ht="40" customHeight="1">
      <c r="A13" s="35"/>
      <c r="B13" s="35"/>
      <c r="C13" s="10"/>
      <c r="D13" s="10"/>
      <c r="E13" s="5"/>
      <c r="F13" s="5"/>
      <c r="G13" s="5"/>
      <c r="H13" s="5"/>
      <c r="I13" s="5"/>
      <c r="J13" s="5"/>
      <c r="K13" s="6"/>
      <c r="L13" s="6"/>
      <c r="M13" s="5"/>
      <c r="N13" s="5"/>
      <c r="O13" s="5"/>
      <c r="P13" s="5"/>
      <c r="Q13" s="15"/>
      <c r="R13" s="30"/>
    </row>
    <row r="14" spans="1:25" s="12" customFormat="1" ht="86" customHeight="1">
      <c r="A14" s="35"/>
      <c r="B14" s="35"/>
      <c r="C14" s="10"/>
      <c r="D14" s="10"/>
      <c r="E14" s="5"/>
      <c r="F14" s="5"/>
      <c r="G14" s="5"/>
      <c r="H14" s="72"/>
      <c r="I14" s="8"/>
      <c r="J14" s="5"/>
      <c r="K14" s="6"/>
      <c r="L14" s="6"/>
      <c r="M14" s="5"/>
      <c r="N14" s="5"/>
      <c r="O14" s="5"/>
      <c r="P14" s="5"/>
      <c r="Q14" s="15"/>
      <c r="R14" s="39"/>
      <c r="S14" s="13"/>
      <c r="T14" s="13"/>
      <c r="U14" s="13"/>
      <c r="V14" s="13"/>
      <c r="W14" s="13"/>
      <c r="X14" s="13"/>
      <c r="Y14" s="13"/>
    </row>
    <row r="15" spans="1:25" s="12" customFormat="1" ht="59" customHeight="1">
      <c r="A15" s="35"/>
      <c r="B15" s="35"/>
      <c r="C15" s="10"/>
      <c r="D15" s="10"/>
      <c r="E15" s="74"/>
      <c r="F15" s="5"/>
      <c r="G15" s="5"/>
      <c r="H15" s="5"/>
      <c r="I15" s="8"/>
      <c r="J15" s="5"/>
      <c r="K15" s="6"/>
      <c r="L15" s="6"/>
      <c r="M15" s="5"/>
      <c r="N15" s="5"/>
      <c r="O15" s="15"/>
      <c r="P15" s="15"/>
      <c r="Q15" s="15"/>
      <c r="R15" s="39"/>
      <c r="S15" s="13"/>
      <c r="T15" s="13"/>
      <c r="U15" s="13"/>
      <c r="V15" s="13"/>
      <c r="W15" s="13"/>
      <c r="X15" s="13"/>
      <c r="Y15" s="13"/>
    </row>
    <row r="16" spans="1:25" s="12" customFormat="1" ht="89" customHeight="1">
      <c r="A16" s="35"/>
      <c r="B16" s="35"/>
      <c r="C16" s="10"/>
      <c r="D16" s="10"/>
      <c r="E16" s="5"/>
      <c r="F16" s="5"/>
      <c r="G16" s="5"/>
      <c r="H16" s="72"/>
      <c r="I16" s="5"/>
      <c r="J16" s="5"/>
      <c r="K16" s="6"/>
      <c r="L16" s="6"/>
      <c r="M16" s="5"/>
      <c r="N16" s="6"/>
      <c r="O16" s="5"/>
      <c r="P16" s="5"/>
      <c r="Q16" s="15"/>
      <c r="R16" s="32"/>
    </row>
    <row r="17" spans="1:25" s="12" customFormat="1" ht="59" customHeight="1">
      <c r="A17" s="35"/>
      <c r="B17" s="35"/>
      <c r="C17" s="10"/>
      <c r="D17" s="10"/>
      <c r="E17" s="5"/>
      <c r="F17" s="5"/>
      <c r="G17" s="5"/>
      <c r="H17" s="5"/>
      <c r="I17" s="8"/>
      <c r="J17" s="5"/>
      <c r="K17" s="6"/>
      <c r="L17" s="6"/>
      <c r="M17" s="5"/>
      <c r="N17" s="6"/>
      <c r="O17" s="5"/>
      <c r="P17" s="5"/>
      <c r="Q17" s="15"/>
      <c r="R17" s="32"/>
    </row>
    <row r="18" spans="1:25" s="12" customFormat="1" ht="81" customHeight="1">
      <c r="A18" s="35"/>
      <c r="B18" s="35"/>
      <c r="C18" s="10"/>
      <c r="D18" s="10"/>
      <c r="E18" s="5"/>
      <c r="F18" s="5"/>
      <c r="G18" s="5"/>
      <c r="H18" s="72"/>
      <c r="I18" s="5"/>
      <c r="J18" s="5"/>
      <c r="K18" s="6"/>
      <c r="L18" s="6"/>
      <c r="M18" s="5"/>
      <c r="N18" s="5"/>
      <c r="O18" s="5"/>
      <c r="P18" s="5"/>
      <c r="Q18" s="15"/>
      <c r="R18" s="30"/>
      <c r="S18" s="13"/>
      <c r="T18" s="13"/>
      <c r="U18" s="13"/>
      <c r="V18" s="13"/>
      <c r="W18" s="13"/>
      <c r="X18" s="13"/>
      <c r="Y18" s="13"/>
    </row>
    <row r="19" spans="1:25" s="12" customFormat="1" ht="59" customHeight="1">
      <c r="A19" s="35"/>
      <c r="B19" s="35"/>
      <c r="C19" s="10"/>
      <c r="D19" s="10"/>
      <c r="E19" s="5"/>
      <c r="F19" s="5"/>
      <c r="G19" s="5"/>
      <c r="H19" s="72"/>
      <c r="I19" s="27"/>
      <c r="J19" s="5"/>
      <c r="K19" s="6"/>
      <c r="L19" s="6"/>
      <c r="M19" s="5"/>
      <c r="N19" s="5"/>
      <c r="O19" s="5"/>
      <c r="P19" s="5"/>
      <c r="Q19" s="15"/>
      <c r="R19" s="30"/>
      <c r="S19" s="13"/>
      <c r="T19" s="13"/>
      <c r="U19" s="13"/>
      <c r="V19" s="13"/>
      <c r="W19" s="13"/>
      <c r="X19" s="13"/>
      <c r="Y19" s="13"/>
    </row>
    <row r="20" spans="1:25" s="12" customFormat="1" ht="59" customHeight="1">
      <c r="A20" s="35"/>
      <c r="B20" s="35"/>
      <c r="C20" s="10"/>
      <c r="D20" s="10"/>
      <c r="E20" s="74"/>
      <c r="F20" s="5"/>
      <c r="G20" s="5"/>
      <c r="H20" s="5"/>
      <c r="I20" s="27"/>
      <c r="J20" s="5"/>
      <c r="K20" s="6"/>
      <c r="L20" s="6"/>
      <c r="M20" s="5"/>
      <c r="N20" s="5"/>
      <c r="O20" s="5"/>
      <c r="P20" s="5"/>
      <c r="Q20" s="15"/>
      <c r="R20" s="30"/>
      <c r="S20" s="13"/>
      <c r="T20" s="13"/>
      <c r="U20" s="13"/>
      <c r="V20" s="13"/>
      <c r="W20" s="13"/>
      <c r="X20" s="13"/>
      <c r="Y20" s="13"/>
    </row>
    <row r="21" spans="1:25" s="12" customFormat="1" ht="59" customHeight="1">
      <c r="A21" s="35"/>
      <c r="B21" s="35"/>
      <c r="C21" s="10"/>
      <c r="D21" s="10"/>
      <c r="E21" s="74"/>
      <c r="F21" s="5"/>
      <c r="G21" s="5"/>
      <c r="H21" s="5"/>
      <c r="I21" s="5"/>
      <c r="J21" s="5"/>
      <c r="K21" s="6"/>
      <c r="L21" s="5"/>
      <c r="M21" s="5"/>
      <c r="N21" s="5"/>
      <c r="O21" s="5"/>
      <c r="P21" s="5"/>
      <c r="Q21" s="15"/>
      <c r="R21" s="30"/>
      <c r="S21" s="13"/>
      <c r="T21" s="13"/>
      <c r="U21" s="13"/>
      <c r="V21" s="13"/>
      <c r="W21" s="13"/>
      <c r="X21" s="13"/>
      <c r="Y21" s="13"/>
    </row>
    <row r="22" spans="1:25" s="12" customFormat="1" ht="83" customHeight="1">
      <c r="A22" s="35"/>
      <c r="B22" s="35"/>
      <c r="C22" s="10"/>
      <c r="D22" s="10"/>
      <c r="E22" s="5"/>
      <c r="F22" s="5"/>
      <c r="G22" s="5"/>
      <c r="H22" s="72"/>
      <c r="I22" s="5"/>
      <c r="J22" s="5"/>
      <c r="L22" s="5"/>
      <c r="M22" s="5"/>
      <c r="N22" s="6"/>
      <c r="O22" s="5"/>
      <c r="P22" s="5"/>
      <c r="Q22" s="15"/>
      <c r="R22" s="30"/>
      <c r="S22" s="13"/>
      <c r="T22" s="13"/>
      <c r="U22" s="13"/>
      <c r="V22" s="13"/>
      <c r="W22" s="13"/>
      <c r="X22" s="13"/>
      <c r="Y22" s="13"/>
    </row>
    <row r="23" spans="1:25" s="12" customFormat="1" ht="59" customHeight="1">
      <c r="A23" s="35"/>
      <c r="B23" s="35"/>
      <c r="C23" s="10"/>
      <c r="D23" s="10"/>
      <c r="E23" s="74"/>
      <c r="F23" s="5"/>
      <c r="G23" s="5"/>
      <c r="H23" s="5"/>
      <c r="I23" s="8"/>
      <c r="J23" s="5"/>
      <c r="K23" s="6"/>
      <c r="L23" s="5"/>
      <c r="M23" s="5"/>
      <c r="N23" s="5"/>
      <c r="O23" s="5"/>
      <c r="P23" s="5"/>
      <c r="Q23" s="15"/>
      <c r="R23" s="30"/>
      <c r="S23" s="13"/>
      <c r="T23" s="13"/>
      <c r="U23" s="13"/>
      <c r="V23" s="13"/>
      <c r="W23" s="13"/>
      <c r="X23" s="13"/>
      <c r="Y23" s="13"/>
    </row>
    <row r="24" spans="1:25" s="12" customFormat="1" ht="92" customHeight="1">
      <c r="A24" s="35"/>
      <c r="B24" s="35"/>
      <c r="C24" s="10"/>
      <c r="D24" s="10"/>
      <c r="E24" s="5"/>
      <c r="F24" s="5"/>
      <c r="G24" s="5"/>
      <c r="H24" s="72"/>
      <c r="I24" s="5"/>
      <c r="J24" s="5"/>
      <c r="K24" s="6"/>
      <c r="L24" s="6"/>
      <c r="M24" s="5"/>
      <c r="N24" s="5"/>
      <c r="O24" s="5"/>
      <c r="P24" s="5"/>
      <c r="Q24" s="15"/>
      <c r="R24" s="30"/>
      <c r="S24" s="13"/>
      <c r="T24" s="13"/>
      <c r="U24" s="13"/>
      <c r="V24" s="13"/>
      <c r="W24" s="13"/>
      <c r="X24" s="13"/>
      <c r="Y24" s="13"/>
    </row>
    <row r="25" spans="1:25" s="12" customFormat="1" ht="64" customHeight="1">
      <c r="A25" s="35"/>
      <c r="B25" s="35"/>
      <c r="C25" s="10"/>
      <c r="D25" s="10"/>
      <c r="E25" s="73"/>
      <c r="F25" s="5"/>
      <c r="G25" s="5"/>
      <c r="H25" s="72"/>
      <c r="I25" s="5"/>
      <c r="J25" s="5"/>
      <c r="K25" s="5"/>
      <c r="L25" s="5"/>
      <c r="M25" s="5"/>
      <c r="N25" s="5"/>
      <c r="O25" s="5"/>
      <c r="P25" s="5"/>
      <c r="Q25" s="15"/>
      <c r="R25" s="30"/>
      <c r="S25" s="13"/>
      <c r="T25" s="13"/>
      <c r="U25" s="13"/>
      <c r="V25" s="13"/>
      <c r="W25" s="13"/>
      <c r="X25" s="13"/>
      <c r="Y25" s="13"/>
    </row>
    <row r="26" spans="1:25" s="12" customFormat="1" ht="46" customHeight="1">
      <c r="A26" s="35"/>
      <c r="B26" s="35"/>
      <c r="C26" s="10"/>
      <c r="D26" s="10"/>
      <c r="E26" s="74"/>
      <c r="F26" s="5"/>
      <c r="G26" s="5"/>
      <c r="H26" s="5"/>
      <c r="I26" s="5"/>
      <c r="J26" s="5"/>
      <c r="K26" s="6"/>
      <c r="L26" s="5"/>
      <c r="M26" s="5"/>
      <c r="N26" s="5"/>
      <c r="O26" s="5"/>
      <c r="P26" s="5"/>
      <c r="Q26" s="15"/>
      <c r="R26" s="30"/>
      <c r="S26" s="13"/>
      <c r="T26" s="13"/>
      <c r="U26" s="13"/>
      <c r="V26" s="13"/>
      <c r="W26" s="13"/>
      <c r="X26" s="13"/>
      <c r="Y26" s="13"/>
    </row>
    <row r="27" spans="1:25" s="12" customFormat="1" ht="81" customHeight="1">
      <c r="A27" s="35"/>
      <c r="B27" s="35"/>
      <c r="C27" s="10"/>
      <c r="D27" s="10"/>
      <c r="E27" s="5"/>
      <c r="F27" s="5"/>
      <c r="G27" s="5"/>
      <c r="H27" s="72"/>
      <c r="I27" s="5"/>
      <c r="J27" s="5"/>
      <c r="K27" s="5"/>
      <c r="L27" s="5"/>
      <c r="M27" s="5"/>
      <c r="N27" s="5"/>
      <c r="O27" s="5"/>
      <c r="P27" s="5"/>
      <c r="Q27" s="15"/>
      <c r="R27" s="30"/>
      <c r="S27" s="13"/>
      <c r="T27" s="13"/>
      <c r="U27" s="13"/>
      <c r="V27" s="13"/>
      <c r="W27" s="13"/>
      <c r="X27" s="13"/>
      <c r="Y27" s="13"/>
    </row>
    <row r="28" spans="1:25" s="12" customFormat="1" ht="55" customHeight="1">
      <c r="A28" s="35"/>
      <c r="B28" s="35"/>
      <c r="C28" s="10"/>
      <c r="D28" s="10"/>
      <c r="E28" s="5"/>
      <c r="F28" s="5"/>
      <c r="G28" s="5"/>
      <c r="H28" s="72"/>
      <c r="I28" s="5"/>
      <c r="J28" s="5"/>
      <c r="K28" s="5"/>
      <c r="M28" s="5"/>
      <c r="N28" s="5"/>
      <c r="O28" s="5"/>
      <c r="P28" s="5"/>
      <c r="Q28" s="15"/>
      <c r="R28" s="30"/>
      <c r="S28" s="13"/>
      <c r="T28" s="13"/>
      <c r="U28" s="13"/>
      <c r="V28" s="13"/>
      <c r="W28" s="13"/>
      <c r="X28" s="13"/>
      <c r="Y28" s="13"/>
    </row>
    <row r="29" spans="1:25" s="12" customFormat="1" ht="55" customHeight="1">
      <c r="A29" s="35"/>
      <c r="B29" s="35"/>
      <c r="C29" s="10"/>
      <c r="D29" s="10"/>
      <c r="E29" s="74"/>
      <c r="F29" s="5"/>
      <c r="G29" s="5"/>
      <c r="H29" s="5"/>
      <c r="I29" s="27"/>
      <c r="J29" s="5"/>
      <c r="K29" s="6"/>
      <c r="L29" s="5"/>
      <c r="M29" s="5"/>
      <c r="N29" s="5"/>
      <c r="O29" s="5"/>
      <c r="P29" s="5"/>
      <c r="Q29" s="15"/>
      <c r="R29" s="30"/>
      <c r="S29" s="13"/>
      <c r="T29" s="13"/>
      <c r="U29" s="13"/>
      <c r="V29" s="13"/>
      <c r="W29" s="13"/>
      <c r="X29" s="13"/>
      <c r="Y29" s="13"/>
    </row>
    <row r="30" spans="1:25" s="12" customFormat="1" ht="66" customHeight="1">
      <c r="A30" s="35"/>
      <c r="B30" s="35"/>
      <c r="C30" s="10"/>
      <c r="D30" s="10"/>
      <c r="E30" s="5"/>
      <c r="F30" s="5"/>
      <c r="G30" s="5"/>
      <c r="H30" s="72"/>
      <c r="I30" s="27"/>
      <c r="J30" s="5"/>
      <c r="K30" s="6"/>
      <c r="L30" s="65"/>
      <c r="M30" s="73"/>
      <c r="N30" s="5"/>
      <c r="O30" s="5"/>
      <c r="P30" s="5"/>
      <c r="Q30" s="15"/>
      <c r="R30" s="30"/>
      <c r="S30" s="13"/>
      <c r="T30" s="13"/>
      <c r="U30" s="13"/>
      <c r="V30" s="13"/>
      <c r="W30" s="13"/>
      <c r="X30" s="13"/>
      <c r="Y30" s="13"/>
    </row>
    <row r="31" spans="1:25" s="12" customFormat="1" ht="88" customHeight="1">
      <c r="A31" s="35"/>
      <c r="B31" s="35"/>
      <c r="C31" s="10"/>
      <c r="D31" s="10"/>
      <c r="E31" s="74"/>
      <c r="F31" s="5"/>
      <c r="G31" s="5"/>
      <c r="H31" s="72"/>
      <c r="I31" s="5"/>
      <c r="J31" s="5"/>
      <c r="K31" s="6"/>
      <c r="L31" s="6"/>
      <c r="M31" s="5"/>
      <c r="N31" s="5"/>
      <c r="O31" s="5"/>
      <c r="P31" s="5"/>
      <c r="Q31" s="15"/>
      <c r="R31" s="30"/>
      <c r="S31" s="13"/>
      <c r="T31" s="13"/>
      <c r="U31" s="13"/>
      <c r="V31" s="13"/>
      <c r="W31" s="13"/>
      <c r="X31" s="13"/>
      <c r="Y31" s="13"/>
    </row>
    <row r="32" spans="1:25" s="12" customFormat="1" ht="88" customHeight="1">
      <c r="A32" s="35"/>
      <c r="B32" s="35"/>
      <c r="C32" s="10"/>
      <c r="D32" s="10"/>
      <c r="E32" s="5"/>
      <c r="F32" s="5"/>
      <c r="G32" s="5"/>
      <c r="H32" s="72"/>
      <c r="I32" s="5"/>
      <c r="J32" s="5"/>
      <c r="K32" s="6"/>
      <c r="L32" s="6"/>
      <c r="M32" s="5"/>
      <c r="N32" s="5"/>
      <c r="O32" s="5"/>
      <c r="P32" s="5"/>
      <c r="Q32" s="15"/>
      <c r="R32" s="30"/>
      <c r="S32" s="13"/>
      <c r="T32" s="13"/>
      <c r="U32" s="13"/>
      <c r="V32" s="13"/>
      <c r="W32" s="13"/>
      <c r="X32" s="13"/>
      <c r="Y32" s="13"/>
    </row>
    <row r="33" spans="1:25" s="12" customFormat="1" ht="88" customHeight="1">
      <c r="A33" s="35"/>
      <c r="B33" s="35"/>
      <c r="C33" s="10"/>
      <c r="D33" s="53"/>
      <c r="E33" s="5"/>
      <c r="F33" s="5"/>
      <c r="G33" s="5"/>
      <c r="H33" s="5"/>
      <c r="I33" s="5"/>
      <c r="J33" s="5"/>
      <c r="K33" s="6"/>
      <c r="L33" s="6"/>
      <c r="M33" s="5"/>
      <c r="N33" s="5"/>
      <c r="O33" s="5"/>
      <c r="P33" s="5"/>
      <c r="Q33" s="15"/>
      <c r="R33" s="30"/>
      <c r="S33" s="13"/>
      <c r="T33" s="13"/>
      <c r="U33" s="13"/>
      <c r="V33" s="13"/>
      <c r="W33" s="13"/>
      <c r="X33" s="13"/>
      <c r="Y33" s="13"/>
    </row>
    <row r="34" spans="1:25" s="12" customFormat="1" ht="61" customHeight="1">
      <c r="A34" s="35"/>
      <c r="B34" s="35"/>
      <c r="C34" s="55"/>
      <c r="D34" s="53"/>
      <c r="E34" s="5"/>
      <c r="F34" s="50"/>
      <c r="G34" s="5"/>
      <c r="H34" s="5"/>
      <c r="I34" s="79"/>
      <c r="J34" s="5"/>
      <c r="K34" s="78"/>
      <c r="L34" s="22"/>
      <c r="M34" s="36"/>
      <c r="N34" s="36"/>
      <c r="O34" s="5"/>
      <c r="P34" s="5"/>
      <c r="Q34" s="15"/>
      <c r="R34" s="54"/>
      <c r="S34" s="13"/>
      <c r="T34" s="13"/>
      <c r="U34" s="13"/>
      <c r="V34" s="13"/>
      <c r="W34" s="13"/>
      <c r="X34" s="13"/>
      <c r="Y34" s="13"/>
    </row>
    <row r="35" spans="1:25" s="12" customFormat="1" ht="61" customHeight="1">
      <c r="A35" s="35"/>
      <c r="B35" s="35"/>
      <c r="C35" s="55"/>
      <c r="D35" s="53"/>
      <c r="E35" s="5"/>
      <c r="F35" s="50"/>
      <c r="G35" s="5"/>
      <c r="H35" s="5"/>
      <c r="I35" s="79"/>
      <c r="J35" s="5"/>
      <c r="K35" s="78"/>
      <c r="L35" s="22"/>
      <c r="M35" s="36"/>
      <c r="N35" s="36"/>
      <c r="O35" s="5"/>
      <c r="P35" s="5"/>
      <c r="Q35" s="15"/>
      <c r="R35" s="54"/>
      <c r="S35" s="13"/>
      <c r="T35" s="13"/>
      <c r="U35" s="13"/>
      <c r="V35" s="13"/>
      <c r="W35" s="13"/>
      <c r="X35" s="13"/>
      <c r="Y35" s="13"/>
    </row>
    <row r="36" spans="1:25" s="12" customFormat="1" ht="61" customHeight="1">
      <c r="A36" s="35"/>
      <c r="B36" s="35"/>
      <c r="C36" s="55"/>
      <c r="D36" s="53"/>
      <c r="E36" s="5"/>
      <c r="F36" s="50"/>
      <c r="G36" s="5"/>
      <c r="H36" s="5"/>
      <c r="I36" s="79"/>
      <c r="J36" s="5"/>
      <c r="K36" s="78"/>
      <c r="L36" s="22"/>
      <c r="M36" s="36"/>
      <c r="N36" s="36"/>
      <c r="O36" s="5"/>
      <c r="P36" s="5"/>
      <c r="Q36" s="15"/>
      <c r="R36" s="54"/>
      <c r="S36" s="13"/>
      <c r="T36" s="13"/>
      <c r="U36" s="13"/>
      <c r="V36" s="13"/>
      <c r="W36" s="13"/>
      <c r="X36" s="13"/>
      <c r="Y36" s="13"/>
    </row>
    <row r="37" spans="1:25" s="12" customFormat="1" ht="61" customHeight="1">
      <c r="A37" s="35"/>
      <c r="B37" s="35"/>
      <c r="C37" s="55"/>
      <c r="D37" s="53"/>
      <c r="E37" s="5"/>
      <c r="F37" s="50"/>
      <c r="G37" s="5"/>
      <c r="H37" s="5"/>
      <c r="I37" s="79"/>
      <c r="J37" s="5"/>
      <c r="K37" s="78"/>
      <c r="L37" s="22"/>
      <c r="M37" s="36"/>
      <c r="N37" s="36"/>
      <c r="O37" s="5"/>
      <c r="P37" s="5"/>
      <c r="Q37" s="15"/>
      <c r="R37" s="54"/>
      <c r="S37" s="13"/>
      <c r="T37" s="13"/>
      <c r="U37" s="13"/>
      <c r="V37" s="13"/>
      <c r="W37" s="13"/>
      <c r="X37" s="13"/>
      <c r="Y37" s="13"/>
    </row>
    <row r="38" spans="1:25" s="12" customFormat="1" ht="90" customHeight="1">
      <c r="A38" s="35"/>
      <c r="B38" s="35"/>
      <c r="C38" s="21"/>
      <c r="D38" s="10"/>
      <c r="E38" s="5"/>
      <c r="F38" s="50"/>
      <c r="G38" s="5"/>
      <c r="H38" s="5"/>
      <c r="I38" s="36"/>
      <c r="J38" s="5"/>
      <c r="K38" s="22"/>
      <c r="L38" s="22"/>
      <c r="M38" s="23"/>
      <c r="N38" s="23"/>
      <c r="O38" s="5"/>
      <c r="P38" s="5"/>
      <c r="Q38" s="15"/>
      <c r="R38" s="34"/>
    </row>
    <row r="39" spans="1:25" s="12" customFormat="1" ht="61" customHeight="1">
      <c r="A39" s="35"/>
      <c r="B39" s="35"/>
      <c r="C39" s="55"/>
      <c r="D39" s="53"/>
      <c r="E39" s="5"/>
      <c r="F39" s="50"/>
      <c r="G39" s="5"/>
      <c r="H39" s="5"/>
      <c r="I39" s="79"/>
      <c r="J39" s="5"/>
      <c r="K39" s="78"/>
      <c r="L39" s="22"/>
      <c r="M39" s="36"/>
      <c r="N39" s="36"/>
      <c r="O39" s="5"/>
      <c r="P39" s="5"/>
      <c r="Q39" s="15"/>
      <c r="R39" s="54"/>
      <c r="S39" s="13"/>
      <c r="T39" s="13"/>
      <c r="U39" s="13"/>
      <c r="V39" s="13"/>
      <c r="W39" s="13"/>
      <c r="X39" s="13"/>
      <c r="Y39" s="13"/>
    </row>
    <row r="40" spans="1:25" s="12" customFormat="1" ht="90" customHeight="1">
      <c r="A40" s="35"/>
      <c r="B40" s="35"/>
      <c r="C40" s="10"/>
      <c r="D40" s="10"/>
      <c r="E40" s="72"/>
      <c r="F40" s="5"/>
      <c r="G40" s="5"/>
      <c r="H40" s="5"/>
      <c r="I40" s="8"/>
      <c r="J40" s="5"/>
      <c r="K40" s="45"/>
      <c r="L40" s="45"/>
      <c r="M40" s="8"/>
      <c r="N40" s="8"/>
      <c r="O40" s="8"/>
      <c r="P40" s="8"/>
      <c r="Q40" s="8"/>
      <c r="R40" s="44"/>
    </row>
    <row r="41" spans="1:25" s="12" customFormat="1" ht="86" customHeight="1">
      <c r="A41" s="35"/>
      <c r="B41" s="35"/>
      <c r="C41" s="55"/>
      <c r="D41" s="53"/>
      <c r="E41" s="5"/>
      <c r="F41" s="38"/>
      <c r="G41" s="5"/>
      <c r="H41" s="5"/>
      <c r="I41" s="36"/>
      <c r="J41" s="5"/>
      <c r="K41" s="22"/>
      <c r="L41" s="22"/>
      <c r="M41" s="36"/>
      <c r="N41" s="36"/>
      <c r="O41" s="5"/>
      <c r="P41" s="5"/>
      <c r="Q41" s="15"/>
      <c r="R41" s="54"/>
      <c r="S41" s="13"/>
      <c r="T41" s="13"/>
      <c r="U41" s="13"/>
      <c r="V41" s="13"/>
      <c r="W41" s="13"/>
      <c r="X41" s="13"/>
      <c r="Y41" s="13"/>
    </row>
    <row r="42" spans="1:25" s="12" customFormat="1" ht="90" customHeight="1">
      <c r="A42" s="35"/>
      <c r="B42" s="35"/>
      <c r="C42" s="55"/>
      <c r="D42" s="53"/>
      <c r="E42" s="5"/>
      <c r="F42" s="84"/>
      <c r="G42" s="5"/>
      <c r="H42" s="5"/>
      <c r="I42" s="36"/>
      <c r="J42" s="5"/>
      <c r="K42" s="22"/>
      <c r="L42" s="22"/>
      <c r="M42" s="36"/>
      <c r="N42" s="36"/>
      <c r="O42" s="5"/>
      <c r="P42" s="5"/>
      <c r="Q42" s="15"/>
      <c r="R42" s="54"/>
      <c r="S42" s="13"/>
      <c r="T42" s="13"/>
      <c r="U42" s="13"/>
      <c r="V42" s="13"/>
      <c r="W42" s="13"/>
      <c r="X42" s="13"/>
      <c r="Y42" s="13"/>
    </row>
    <row r="43" spans="1:25" s="12" customFormat="1" ht="90" customHeight="1">
      <c r="A43" s="35"/>
      <c r="B43" s="35"/>
      <c r="C43" s="55"/>
      <c r="D43" s="53"/>
      <c r="E43" s="5"/>
      <c r="F43" s="85"/>
      <c r="G43" s="5"/>
      <c r="H43" s="5"/>
      <c r="I43" s="36"/>
      <c r="J43" s="5"/>
      <c r="K43" s="22"/>
      <c r="L43" s="22"/>
      <c r="M43" s="36"/>
      <c r="N43" s="36"/>
      <c r="O43" s="5"/>
      <c r="P43" s="5"/>
      <c r="Q43" s="15"/>
      <c r="R43" s="54"/>
      <c r="S43" s="13"/>
      <c r="T43" s="13"/>
      <c r="U43" s="13"/>
      <c r="V43" s="13"/>
      <c r="W43" s="13"/>
      <c r="X43" s="13"/>
      <c r="Y43" s="13"/>
    </row>
    <row r="44" spans="1:25" s="12" customFormat="1" ht="90" customHeight="1">
      <c r="A44" s="35"/>
      <c r="B44" s="35"/>
      <c r="C44" s="55"/>
      <c r="D44" s="53"/>
      <c r="E44" s="5"/>
      <c r="F44" s="85"/>
      <c r="G44" s="5"/>
      <c r="H44" s="5"/>
      <c r="I44" s="36"/>
      <c r="J44" s="5"/>
      <c r="K44" s="22"/>
      <c r="L44" s="22"/>
      <c r="M44" s="36"/>
      <c r="N44" s="36"/>
      <c r="O44" s="5"/>
      <c r="P44" s="5"/>
      <c r="Q44" s="15"/>
      <c r="R44" s="54"/>
      <c r="S44" s="13"/>
      <c r="T44" s="13"/>
      <c r="U44" s="13"/>
      <c r="V44" s="13"/>
      <c r="W44" s="13"/>
      <c r="X44" s="13"/>
      <c r="Y44" s="13"/>
    </row>
    <row r="45" spans="1:25" s="12" customFormat="1" ht="90" customHeight="1">
      <c r="A45" s="35"/>
      <c r="B45" s="35"/>
      <c r="C45" s="55"/>
      <c r="D45" s="53"/>
      <c r="E45" s="5"/>
      <c r="F45" s="36"/>
      <c r="G45" s="5"/>
      <c r="H45" s="5"/>
      <c r="I45" s="36"/>
      <c r="J45" s="5"/>
      <c r="K45" s="22"/>
      <c r="L45" s="22"/>
      <c r="M45" s="36"/>
      <c r="N45" s="36"/>
      <c r="O45" s="5"/>
      <c r="P45" s="5"/>
      <c r="Q45" s="15"/>
      <c r="R45" s="54"/>
      <c r="S45" s="13"/>
      <c r="T45" s="13"/>
      <c r="U45" s="13"/>
      <c r="V45" s="13"/>
      <c r="W45" s="13"/>
      <c r="X45" s="13"/>
      <c r="Y45" s="13"/>
    </row>
    <row r="46" spans="1:25" s="12" customFormat="1" ht="86" customHeight="1">
      <c r="A46" s="35"/>
      <c r="B46" s="35"/>
      <c r="C46" s="55"/>
      <c r="D46" s="53"/>
      <c r="E46" s="5"/>
      <c r="F46" s="36"/>
      <c r="G46" s="5"/>
      <c r="H46" s="5"/>
      <c r="I46" s="36"/>
      <c r="J46" s="81"/>
      <c r="K46" s="22"/>
      <c r="L46" s="22"/>
      <c r="M46" s="36"/>
      <c r="N46" s="36"/>
      <c r="O46" s="15"/>
      <c r="P46" s="15"/>
      <c r="Q46" s="15"/>
      <c r="R46" s="54"/>
      <c r="S46" s="13"/>
      <c r="T46" s="13"/>
      <c r="U46" s="13"/>
      <c r="V46" s="13"/>
      <c r="W46" s="13"/>
      <c r="X46" s="13"/>
      <c r="Y46" s="13"/>
    </row>
    <row r="47" spans="1:25" s="12" customFormat="1" ht="83" customHeight="1">
      <c r="A47" s="35"/>
      <c r="B47" s="35"/>
      <c r="C47" s="21"/>
      <c r="D47" s="10"/>
      <c r="E47" s="5"/>
      <c r="F47" s="81"/>
      <c r="G47" s="5"/>
      <c r="H47" s="5"/>
      <c r="I47" s="8"/>
      <c r="J47" s="5"/>
      <c r="K47" s="78"/>
      <c r="L47" s="22"/>
      <c r="M47" s="23"/>
      <c r="N47" s="23"/>
      <c r="O47" s="5"/>
      <c r="P47" s="5"/>
      <c r="Q47" s="15"/>
      <c r="R47" s="34"/>
    </row>
    <row r="48" spans="1:25" s="12" customFormat="1" ht="85" customHeight="1">
      <c r="A48" s="35"/>
      <c r="B48" s="35"/>
      <c r="C48" s="21"/>
      <c r="D48" s="10"/>
      <c r="E48" s="5"/>
      <c r="F48" s="81"/>
      <c r="G48" s="5"/>
      <c r="H48" s="5"/>
      <c r="I48" s="36"/>
      <c r="J48" s="5"/>
      <c r="K48" s="22"/>
      <c r="L48" s="22"/>
      <c r="M48" s="23"/>
      <c r="N48" s="23"/>
      <c r="O48" s="5"/>
      <c r="P48" s="5"/>
      <c r="Q48" s="15"/>
      <c r="R48" s="34"/>
    </row>
    <row r="49" spans="1:25" s="12" customFormat="1" ht="85" customHeight="1">
      <c r="A49" s="35"/>
      <c r="B49" s="35"/>
      <c r="C49" s="93"/>
      <c r="D49" s="10"/>
      <c r="E49" s="5"/>
      <c r="F49" s="5"/>
      <c r="G49" s="5"/>
      <c r="H49" s="5"/>
      <c r="I49" s="36"/>
      <c r="J49" s="5"/>
      <c r="K49" s="22"/>
      <c r="L49" s="22"/>
      <c r="M49" s="23"/>
      <c r="N49" s="23"/>
      <c r="O49" s="96"/>
      <c r="P49" s="5"/>
      <c r="Q49" s="5"/>
    </row>
    <row r="50" spans="1:25" s="12" customFormat="1" ht="85" customHeight="1">
      <c r="A50" s="35"/>
      <c r="B50" s="35"/>
      <c r="C50" s="94"/>
      <c r="D50" s="10"/>
      <c r="E50" s="5"/>
      <c r="F50" s="5"/>
      <c r="G50" s="5"/>
      <c r="H50" s="5"/>
      <c r="I50" s="36"/>
      <c r="J50" s="5"/>
      <c r="K50" s="22"/>
      <c r="L50" s="22"/>
      <c r="M50" s="23"/>
      <c r="N50" s="23"/>
      <c r="O50" s="5"/>
      <c r="P50" s="5"/>
      <c r="Q50" s="5"/>
      <c r="R50" s="97"/>
    </row>
    <row r="51" spans="1:25" s="12" customFormat="1" ht="88" customHeight="1">
      <c r="A51" s="35"/>
      <c r="B51" s="35"/>
      <c r="C51" s="10"/>
      <c r="D51" s="10"/>
      <c r="E51" s="5"/>
      <c r="F51" s="81"/>
      <c r="G51" s="5"/>
      <c r="H51" s="5"/>
      <c r="I51" s="8"/>
      <c r="J51" s="5"/>
      <c r="K51" s="6"/>
      <c r="L51" s="6"/>
      <c r="M51" s="8"/>
      <c r="N51" s="8"/>
      <c r="O51" s="5"/>
      <c r="P51" s="5"/>
      <c r="Q51" s="15"/>
      <c r="R51" s="44"/>
    </row>
    <row r="52" spans="1:25" s="12" customFormat="1" ht="95" customHeight="1">
      <c r="A52" s="35"/>
      <c r="B52" s="35"/>
      <c r="C52" s="10"/>
      <c r="D52" s="10"/>
      <c r="E52" s="50"/>
      <c r="F52" s="81"/>
      <c r="G52" s="5"/>
      <c r="H52" s="5"/>
      <c r="I52" s="5"/>
      <c r="J52" s="5"/>
      <c r="K52" s="6"/>
      <c r="L52" s="6"/>
      <c r="M52" s="5"/>
      <c r="N52" s="5"/>
      <c r="O52" s="5"/>
      <c r="P52" s="5"/>
      <c r="Q52" s="15"/>
      <c r="R52" s="30"/>
    </row>
    <row r="53" spans="1:25" s="12" customFormat="1" ht="95" customHeight="1">
      <c r="A53" s="35"/>
      <c r="B53" s="35"/>
      <c r="C53" s="10"/>
      <c r="D53" s="10"/>
      <c r="E53" s="5"/>
      <c r="F53" s="5"/>
      <c r="G53" s="5"/>
      <c r="H53" s="5"/>
      <c r="I53" s="27"/>
      <c r="J53" s="27"/>
      <c r="K53" s="28"/>
      <c r="L53" s="28"/>
      <c r="M53" s="27"/>
      <c r="N53" s="27"/>
      <c r="O53" s="5"/>
      <c r="P53" s="5"/>
      <c r="Q53" s="5"/>
      <c r="R53" s="31"/>
    </row>
    <row r="54" spans="1:25" s="12" customFormat="1" ht="95" customHeight="1">
      <c r="A54" s="35"/>
      <c r="B54" s="35"/>
      <c r="C54" s="10"/>
      <c r="D54" s="10"/>
      <c r="E54" s="5"/>
      <c r="F54" s="5"/>
      <c r="G54" s="5"/>
      <c r="H54" s="5"/>
      <c r="I54" s="5"/>
      <c r="J54" s="5"/>
      <c r="K54" s="6"/>
      <c r="L54" s="6"/>
      <c r="M54" s="5"/>
      <c r="N54" s="5"/>
      <c r="O54" s="5"/>
      <c r="P54" s="5"/>
      <c r="Q54" s="15"/>
      <c r="R54" s="30"/>
    </row>
    <row r="55" spans="1:25" s="12" customFormat="1" ht="95" customHeight="1">
      <c r="A55" s="35"/>
      <c r="B55" s="35"/>
      <c r="C55" s="10"/>
      <c r="D55" s="10"/>
      <c r="E55" s="73"/>
      <c r="F55" s="5"/>
      <c r="G55" s="5"/>
      <c r="H55" s="5"/>
      <c r="I55" s="5"/>
      <c r="J55" s="5"/>
      <c r="K55" s="6"/>
      <c r="L55" s="6"/>
      <c r="M55" s="5"/>
      <c r="N55" s="5"/>
      <c r="O55" s="5"/>
      <c r="P55" s="5"/>
      <c r="Q55" s="15"/>
      <c r="R55" s="30"/>
      <c r="S55" s="13"/>
      <c r="T55" s="13"/>
      <c r="U55" s="13"/>
      <c r="V55" s="13"/>
      <c r="W55" s="13"/>
      <c r="X55" s="13"/>
      <c r="Y55" s="13"/>
    </row>
    <row r="56" spans="1:25" s="12" customFormat="1" ht="95" customHeight="1">
      <c r="A56" s="35"/>
      <c r="B56" s="35"/>
      <c r="C56" s="10"/>
      <c r="D56" s="10"/>
      <c r="E56" s="5"/>
      <c r="F56" s="5"/>
      <c r="G56" s="5"/>
      <c r="H56" s="5"/>
      <c r="I56" s="5"/>
      <c r="J56" s="5"/>
      <c r="K56" s="6"/>
      <c r="L56" s="6"/>
      <c r="M56" s="5"/>
      <c r="N56" s="5"/>
      <c r="O56" s="5"/>
      <c r="P56" s="5"/>
      <c r="Q56" s="15"/>
      <c r="R56" s="30"/>
      <c r="S56" s="13"/>
      <c r="T56" s="13"/>
      <c r="U56" s="13"/>
      <c r="V56" s="13"/>
      <c r="W56" s="13"/>
      <c r="X56" s="13"/>
      <c r="Y56" s="13"/>
    </row>
    <row r="57" spans="1:25" s="12" customFormat="1" ht="95" customHeight="1">
      <c r="A57" s="35"/>
      <c r="B57" s="35"/>
      <c r="C57" s="10"/>
      <c r="D57" s="10"/>
      <c r="E57" s="5"/>
      <c r="F57" s="5"/>
      <c r="G57" s="5"/>
      <c r="H57" s="5"/>
      <c r="I57" s="5"/>
      <c r="J57" s="5"/>
      <c r="K57" s="6"/>
      <c r="L57" s="6"/>
      <c r="M57" s="5"/>
      <c r="N57" s="5"/>
      <c r="O57" s="5"/>
      <c r="P57" s="5"/>
      <c r="Q57" s="15"/>
      <c r="R57" s="30"/>
      <c r="S57" s="13"/>
      <c r="T57" s="13"/>
      <c r="U57" s="13"/>
      <c r="V57" s="13"/>
      <c r="W57" s="13"/>
      <c r="X57" s="13"/>
      <c r="Y57" s="13"/>
    </row>
    <row r="58" spans="1:25" s="12" customFormat="1" ht="95" customHeight="1">
      <c r="A58" s="35"/>
      <c r="B58" s="35"/>
      <c r="C58" s="10"/>
      <c r="D58" s="10"/>
      <c r="E58" s="5"/>
      <c r="F58" s="5"/>
      <c r="G58" s="5"/>
      <c r="H58" s="5"/>
      <c r="I58" s="5"/>
      <c r="J58" s="5"/>
      <c r="K58" s="6"/>
      <c r="L58" s="6"/>
      <c r="M58" s="5"/>
      <c r="N58" s="5"/>
      <c r="O58" s="5"/>
      <c r="P58" s="5"/>
      <c r="Q58" s="5"/>
      <c r="R58" s="30"/>
      <c r="S58" s="13"/>
      <c r="T58" s="13"/>
      <c r="U58" s="13"/>
      <c r="V58" s="13"/>
      <c r="W58" s="13"/>
      <c r="X58" s="13"/>
      <c r="Y58" s="13"/>
    </row>
    <row r="59" spans="1:25" s="12" customFormat="1" ht="95" customHeight="1">
      <c r="A59" s="35"/>
      <c r="B59" s="35"/>
      <c r="C59" s="10"/>
      <c r="D59" s="10"/>
      <c r="E59" s="73"/>
      <c r="F59" s="5"/>
      <c r="G59" s="5"/>
      <c r="H59" s="5"/>
      <c r="I59" s="5"/>
      <c r="J59" s="5"/>
      <c r="K59" s="6"/>
      <c r="L59" s="6"/>
      <c r="M59" s="5"/>
      <c r="N59" s="5"/>
      <c r="O59" s="5"/>
      <c r="P59" s="5"/>
      <c r="Q59" s="15"/>
      <c r="R59" s="30"/>
      <c r="S59" s="13"/>
      <c r="T59" s="13"/>
      <c r="U59" s="13"/>
      <c r="V59" s="13"/>
      <c r="W59" s="13"/>
      <c r="X59" s="13"/>
      <c r="Y59" s="13"/>
    </row>
    <row r="60" spans="1:25" s="12" customFormat="1" ht="95" customHeight="1">
      <c r="A60" s="35"/>
      <c r="B60" s="35"/>
      <c r="C60" s="10"/>
      <c r="D60" s="10"/>
      <c r="E60" s="5"/>
      <c r="F60" s="5"/>
      <c r="G60" s="5"/>
      <c r="H60" s="5"/>
      <c r="I60" s="5"/>
      <c r="J60" s="5"/>
      <c r="K60" s="6"/>
      <c r="L60" s="6"/>
      <c r="M60" s="5"/>
      <c r="N60" s="5"/>
      <c r="O60" s="5"/>
      <c r="P60" s="5"/>
      <c r="Q60" s="15"/>
      <c r="R60" s="30"/>
    </row>
    <row r="61" spans="1:25" s="12" customFormat="1" ht="95" customHeight="1">
      <c r="A61" s="35"/>
      <c r="B61" s="35"/>
      <c r="C61" s="10"/>
      <c r="D61" s="10"/>
      <c r="E61" s="5"/>
      <c r="F61" s="5"/>
      <c r="G61" s="5"/>
      <c r="H61" s="5"/>
      <c r="I61" s="5"/>
      <c r="J61" s="5"/>
      <c r="K61" s="6"/>
      <c r="L61" s="6"/>
      <c r="M61" s="5"/>
      <c r="N61" s="5"/>
      <c r="O61" s="5"/>
      <c r="P61" s="5"/>
      <c r="Q61" s="15"/>
      <c r="R61" s="30"/>
    </row>
    <row r="62" spans="1:25" s="12" customFormat="1" ht="95" customHeight="1">
      <c r="A62" s="35"/>
      <c r="B62" s="35"/>
      <c r="C62" s="82"/>
      <c r="D62" s="10"/>
      <c r="E62" s="92"/>
      <c r="F62" s="81"/>
      <c r="G62" s="5"/>
      <c r="H62" s="5"/>
      <c r="I62" s="5"/>
      <c r="J62" s="81"/>
      <c r="K62" s="6"/>
      <c r="L62" s="6"/>
      <c r="M62" s="5"/>
      <c r="N62" s="6"/>
      <c r="O62" s="5"/>
      <c r="P62" s="5"/>
      <c r="Q62" s="15"/>
      <c r="R62" s="32"/>
    </row>
    <row r="63" spans="1:25" s="12" customFormat="1" ht="95" customHeight="1">
      <c r="A63" s="35"/>
      <c r="B63" s="35"/>
      <c r="C63" s="10"/>
      <c r="D63" s="10"/>
      <c r="E63" s="5"/>
      <c r="F63" s="5"/>
      <c r="G63" s="5"/>
      <c r="H63" s="5"/>
      <c r="I63" s="5"/>
      <c r="J63" s="5"/>
      <c r="K63" s="6"/>
      <c r="L63" s="6"/>
      <c r="M63" s="5"/>
      <c r="N63" s="6"/>
      <c r="O63" s="5"/>
      <c r="P63" s="5"/>
      <c r="Q63" s="15"/>
      <c r="R63" s="32"/>
    </row>
    <row r="64" spans="1:25" s="12" customFormat="1" ht="95" customHeight="1">
      <c r="A64" s="35"/>
      <c r="B64" s="35"/>
      <c r="C64" s="10"/>
      <c r="D64" s="10"/>
      <c r="E64" s="5"/>
      <c r="F64" s="5"/>
      <c r="G64" s="5"/>
      <c r="H64" s="5"/>
      <c r="I64" s="5"/>
      <c r="J64" s="5"/>
      <c r="K64" s="6"/>
      <c r="L64" s="6"/>
      <c r="M64" s="5"/>
      <c r="N64" s="6"/>
      <c r="O64" s="5"/>
      <c r="P64" s="5"/>
      <c r="Q64" s="15"/>
      <c r="R64" s="30"/>
    </row>
    <row r="65" spans="1:25" s="12" customFormat="1" ht="95" customHeight="1">
      <c r="A65" s="35"/>
      <c r="B65" s="35"/>
      <c r="C65" s="10"/>
      <c r="D65" s="10"/>
      <c r="E65" s="5"/>
      <c r="F65" s="5"/>
      <c r="G65" s="5"/>
      <c r="H65" s="5"/>
      <c r="I65" s="5"/>
      <c r="J65" s="5"/>
      <c r="K65" s="6"/>
      <c r="L65" s="6"/>
      <c r="M65" s="67"/>
      <c r="N65" s="5"/>
      <c r="O65" s="5"/>
      <c r="P65" s="5"/>
      <c r="Q65" s="15"/>
      <c r="R65" s="30"/>
    </row>
    <row r="66" spans="1:25" s="12" customFormat="1" ht="95" customHeight="1">
      <c r="A66" s="35"/>
      <c r="B66" s="35"/>
      <c r="C66" s="10"/>
      <c r="D66" s="10"/>
      <c r="E66" s="5"/>
      <c r="F66" s="5"/>
      <c r="G66" s="5"/>
      <c r="H66" s="5"/>
      <c r="I66" s="5"/>
      <c r="J66" s="5"/>
      <c r="K66" s="5"/>
      <c r="L66" s="5"/>
      <c r="M66" s="5"/>
      <c r="N66" s="5"/>
      <c r="O66" s="5"/>
      <c r="P66" s="5"/>
      <c r="Q66" s="5"/>
      <c r="R66" s="33"/>
      <c r="S66" s="13"/>
      <c r="T66" s="13"/>
      <c r="U66" s="13"/>
      <c r="V66" s="13"/>
      <c r="W66" s="13"/>
      <c r="X66" s="13"/>
      <c r="Y66" s="13"/>
    </row>
    <row r="67" spans="1:25" s="12" customFormat="1" ht="95" customHeight="1">
      <c r="A67" s="35"/>
      <c r="B67" s="35"/>
      <c r="C67" s="11"/>
      <c r="D67" s="10"/>
      <c r="E67" s="73"/>
      <c r="F67" s="5"/>
      <c r="G67" s="5"/>
      <c r="H67" s="5"/>
      <c r="I67" s="5"/>
      <c r="J67" s="5"/>
      <c r="K67" s="5"/>
      <c r="L67" s="5"/>
      <c r="M67" s="5"/>
      <c r="N67" s="5"/>
      <c r="O67" s="5"/>
      <c r="P67" s="5"/>
      <c r="Q67" s="15"/>
      <c r="R67" s="30"/>
      <c r="S67" s="13"/>
      <c r="T67" s="13"/>
      <c r="U67" s="13"/>
      <c r="V67" s="13"/>
      <c r="W67" s="13"/>
      <c r="X67" s="13"/>
      <c r="Y67" s="13"/>
    </row>
    <row r="68" spans="1:25" s="12" customFormat="1" ht="95" customHeight="1">
      <c r="A68" s="35"/>
      <c r="B68" s="35"/>
      <c r="C68" s="11"/>
      <c r="D68" s="10"/>
      <c r="E68" s="5"/>
      <c r="F68" s="5"/>
      <c r="G68" s="5"/>
      <c r="H68" s="5"/>
      <c r="I68" s="5"/>
      <c r="J68" s="8"/>
      <c r="K68" s="6"/>
      <c r="L68" s="6"/>
      <c r="M68" s="23"/>
      <c r="N68" s="6"/>
      <c r="O68" s="5"/>
      <c r="P68" s="5"/>
      <c r="Q68" s="15"/>
      <c r="R68" s="30"/>
      <c r="S68" s="13"/>
      <c r="T68" s="13"/>
      <c r="U68" s="13"/>
      <c r="V68" s="13"/>
      <c r="W68" s="13"/>
      <c r="X68" s="13"/>
      <c r="Y68" s="13"/>
    </row>
    <row r="69" spans="1:25" s="12" customFormat="1" ht="95" customHeight="1">
      <c r="A69" s="35"/>
      <c r="B69" s="35"/>
      <c r="C69" s="11"/>
      <c r="D69" s="10"/>
      <c r="E69" s="5"/>
      <c r="F69" s="5"/>
      <c r="G69" s="5"/>
      <c r="H69" s="5"/>
      <c r="I69" s="5"/>
      <c r="J69" s="8"/>
      <c r="K69" s="6"/>
      <c r="L69" s="6"/>
      <c r="M69" s="23"/>
      <c r="N69" s="6"/>
      <c r="O69" s="5"/>
      <c r="P69" s="5"/>
      <c r="Q69" s="15"/>
      <c r="R69" s="30"/>
      <c r="S69" s="13"/>
      <c r="T69" s="13"/>
      <c r="U69" s="13"/>
      <c r="V69" s="13"/>
      <c r="W69" s="13"/>
      <c r="X69" s="13"/>
      <c r="Y69" s="13"/>
    </row>
    <row r="70" spans="1:25" s="12" customFormat="1" ht="95" customHeight="1">
      <c r="A70" s="35"/>
      <c r="B70" s="35"/>
      <c r="C70" s="10"/>
      <c r="D70" s="10"/>
      <c r="E70" s="5"/>
      <c r="F70" s="5"/>
      <c r="G70" s="5"/>
      <c r="H70" s="5"/>
      <c r="I70" s="5"/>
      <c r="J70" s="8"/>
      <c r="K70" s="6"/>
      <c r="L70" s="6"/>
      <c r="M70" s="5"/>
      <c r="N70" s="5"/>
      <c r="O70" s="5"/>
      <c r="P70" s="5"/>
      <c r="Q70" s="15"/>
      <c r="R70" s="30"/>
    </row>
    <row r="71" spans="1:25" s="12" customFormat="1" ht="95" customHeight="1">
      <c r="A71" s="35"/>
      <c r="B71" s="35"/>
      <c r="C71" s="10"/>
      <c r="D71" s="10"/>
      <c r="E71" s="5"/>
      <c r="F71" s="5"/>
      <c r="G71" s="5"/>
      <c r="H71" s="5"/>
      <c r="I71" s="5"/>
      <c r="J71" s="8"/>
      <c r="K71" s="6"/>
      <c r="L71" s="6"/>
      <c r="M71" s="56"/>
      <c r="N71" s="67"/>
      <c r="O71" s="5"/>
      <c r="P71" s="5"/>
      <c r="Q71" s="15"/>
      <c r="R71" s="30"/>
    </row>
    <row r="72" spans="1:25" s="12" customFormat="1" ht="95" customHeight="1">
      <c r="A72" s="35"/>
      <c r="B72" s="35"/>
      <c r="C72" s="10"/>
      <c r="D72" s="10"/>
      <c r="E72" s="5"/>
      <c r="F72" s="8"/>
      <c r="G72" s="5"/>
      <c r="H72" s="5"/>
      <c r="I72" s="5"/>
      <c r="J72" s="5"/>
      <c r="K72" s="6"/>
      <c r="L72" s="6"/>
      <c r="M72" s="5"/>
      <c r="N72" s="5"/>
      <c r="O72" s="5"/>
      <c r="P72" s="5"/>
      <c r="Q72" s="15"/>
      <c r="R72" s="30"/>
      <c r="S72" s="13"/>
      <c r="T72" s="13"/>
      <c r="U72" s="13"/>
      <c r="V72" s="13"/>
      <c r="W72" s="13"/>
      <c r="X72" s="13"/>
      <c r="Y72" s="13"/>
    </row>
    <row r="73" spans="1:25" s="12" customFormat="1" ht="95" customHeight="1">
      <c r="A73" s="35"/>
      <c r="B73" s="35"/>
      <c r="C73" s="10"/>
      <c r="D73" s="10"/>
      <c r="E73" s="5"/>
      <c r="F73" s="5"/>
      <c r="G73" s="5"/>
      <c r="H73" s="5"/>
      <c r="I73" s="5"/>
      <c r="J73" s="5"/>
      <c r="K73" s="6"/>
      <c r="L73" s="6"/>
      <c r="M73" s="5"/>
      <c r="N73" s="67"/>
      <c r="O73" s="5"/>
      <c r="P73" s="5"/>
      <c r="Q73" s="15"/>
      <c r="R73" s="30"/>
      <c r="S73" s="13"/>
      <c r="T73" s="13"/>
      <c r="U73" s="13"/>
      <c r="V73" s="13"/>
      <c r="W73" s="13"/>
      <c r="X73" s="13"/>
      <c r="Y73" s="13"/>
    </row>
    <row r="74" spans="1:25" s="12" customFormat="1" ht="95" customHeight="1">
      <c r="A74" s="35"/>
      <c r="B74" s="35"/>
      <c r="C74" s="10"/>
      <c r="D74" s="10"/>
      <c r="E74" s="5"/>
      <c r="F74" s="5"/>
      <c r="G74" s="5"/>
      <c r="H74" s="5"/>
      <c r="I74" s="5"/>
      <c r="J74" s="5"/>
      <c r="K74" s="6"/>
      <c r="L74" s="6"/>
      <c r="M74" s="5"/>
      <c r="N74" s="67"/>
      <c r="O74" s="5"/>
      <c r="P74" s="5"/>
      <c r="Q74" s="15"/>
      <c r="R74" s="30"/>
      <c r="S74" s="13"/>
      <c r="T74" s="13"/>
      <c r="U74" s="13"/>
      <c r="V74" s="13"/>
      <c r="W74" s="13"/>
      <c r="X74" s="13"/>
      <c r="Y74" s="13"/>
    </row>
    <row r="75" spans="1:25" s="12" customFormat="1" ht="95" customHeight="1">
      <c r="A75" s="35"/>
      <c r="B75" s="35"/>
      <c r="C75" s="10"/>
      <c r="D75" s="10"/>
      <c r="E75" s="5"/>
      <c r="F75" s="5"/>
      <c r="G75" s="5"/>
      <c r="H75" s="5"/>
      <c r="I75" s="5"/>
      <c r="J75" s="5"/>
      <c r="K75" s="6"/>
      <c r="L75" s="6"/>
      <c r="M75" s="5"/>
      <c r="N75" s="5"/>
      <c r="O75" s="5"/>
      <c r="P75" s="5"/>
      <c r="Q75" s="15"/>
      <c r="R75" s="30"/>
    </row>
    <row r="76" spans="1:25" s="12" customFormat="1" ht="95" customHeight="1">
      <c r="A76" s="35"/>
      <c r="B76" s="35"/>
      <c r="C76" s="10"/>
      <c r="D76" s="10"/>
      <c r="E76" s="5"/>
      <c r="F76" s="5"/>
      <c r="G76" s="5"/>
      <c r="H76" s="5"/>
      <c r="I76" s="5"/>
      <c r="J76" s="5"/>
      <c r="K76" s="6"/>
      <c r="L76" s="6"/>
      <c r="M76" s="5"/>
      <c r="N76" s="5"/>
      <c r="O76" s="5"/>
      <c r="P76" s="5"/>
      <c r="Q76" s="15"/>
      <c r="R76" s="30"/>
      <c r="S76" s="13"/>
      <c r="T76" s="13"/>
      <c r="U76" s="13"/>
      <c r="V76" s="13"/>
      <c r="W76" s="13"/>
      <c r="X76" s="13"/>
      <c r="Y76" s="13"/>
    </row>
    <row r="77" spans="1:25" s="12" customFormat="1" ht="95" customHeight="1">
      <c r="A77" s="35"/>
      <c r="B77" s="35"/>
      <c r="C77" s="10"/>
      <c r="D77" s="10"/>
      <c r="E77" s="5"/>
      <c r="F77" s="5"/>
      <c r="G77" s="5"/>
      <c r="H77" s="5"/>
      <c r="I77" s="5"/>
      <c r="J77" s="5"/>
      <c r="K77" s="6"/>
      <c r="L77" s="6"/>
      <c r="M77" s="5"/>
      <c r="N77" s="5"/>
      <c r="O77" s="5"/>
      <c r="P77" s="5"/>
      <c r="Q77" s="15"/>
      <c r="R77" s="30"/>
      <c r="S77" s="13"/>
      <c r="T77" s="13"/>
      <c r="U77" s="13"/>
      <c r="V77" s="13"/>
      <c r="W77" s="13"/>
      <c r="X77" s="13"/>
      <c r="Y77" s="13"/>
    </row>
    <row r="78" spans="1:25" s="12" customFormat="1" ht="95" customHeight="1">
      <c r="A78" s="35"/>
      <c r="B78" s="35"/>
      <c r="C78" s="10"/>
      <c r="D78" s="10"/>
      <c r="E78" s="5"/>
      <c r="F78" s="5"/>
      <c r="G78" s="5"/>
      <c r="H78" s="5"/>
      <c r="I78" s="5"/>
      <c r="J78" s="5"/>
      <c r="K78" s="5"/>
      <c r="L78" s="5"/>
      <c r="M78" s="5"/>
      <c r="N78" s="5"/>
      <c r="O78" s="5"/>
      <c r="P78" s="5"/>
      <c r="Q78" s="15"/>
      <c r="R78" s="30"/>
      <c r="S78" s="13"/>
      <c r="T78" s="13"/>
      <c r="U78" s="13"/>
      <c r="V78" s="13"/>
      <c r="W78" s="13"/>
      <c r="X78" s="13"/>
      <c r="Y78" s="13"/>
    </row>
    <row r="79" spans="1:25" s="12" customFormat="1" ht="95" customHeight="1">
      <c r="A79" s="35"/>
      <c r="B79" s="35"/>
      <c r="C79" s="11"/>
      <c r="D79" s="10"/>
      <c r="E79" s="73"/>
      <c r="F79" s="5"/>
      <c r="G79" s="5"/>
      <c r="H79" s="5"/>
      <c r="I79" s="5"/>
      <c r="J79" s="5"/>
      <c r="K79" s="6"/>
      <c r="L79" s="6"/>
      <c r="M79" s="5"/>
      <c r="N79" s="5"/>
      <c r="O79" s="5"/>
      <c r="P79" s="5"/>
      <c r="Q79" s="15"/>
      <c r="R79" s="30"/>
      <c r="S79" s="13"/>
      <c r="T79" s="13"/>
      <c r="U79" s="13"/>
      <c r="V79" s="13"/>
      <c r="W79" s="13"/>
      <c r="X79" s="13"/>
      <c r="Y79" s="13"/>
    </row>
    <row r="80" spans="1:25" s="12" customFormat="1" ht="95" customHeight="1">
      <c r="A80" s="35"/>
      <c r="B80" s="35"/>
      <c r="C80" s="10"/>
      <c r="D80" s="10"/>
      <c r="E80" s="5"/>
      <c r="F80" s="5"/>
      <c r="G80" s="5"/>
      <c r="H80" s="5"/>
      <c r="I80" s="5"/>
      <c r="J80" s="5"/>
      <c r="K80" s="6"/>
      <c r="L80" s="6"/>
      <c r="M80" s="5"/>
      <c r="N80" s="5"/>
      <c r="O80" s="5"/>
      <c r="P80" s="5"/>
      <c r="Q80" s="15"/>
      <c r="R80" s="30"/>
      <c r="S80" s="13"/>
      <c r="T80" s="13"/>
      <c r="U80" s="13"/>
      <c r="V80" s="13"/>
      <c r="W80" s="13"/>
      <c r="X80" s="13"/>
      <c r="Y80" s="13"/>
    </row>
    <row r="81" spans="1:25" s="12" customFormat="1" ht="95" customHeight="1">
      <c r="A81" s="35"/>
      <c r="B81" s="35"/>
      <c r="C81" s="10"/>
      <c r="D81" s="10"/>
      <c r="E81" s="5"/>
      <c r="F81" s="50"/>
      <c r="G81" s="5"/>
      <c r="H81" s="5"/>
      <c r="I81" s="5"/>
      <c r="J81" s="5"/>
      <c r="K81" s="6"/>
      <c r="L81" s="6"/>
      <c r="M81" s="5"/>
      <c r="N81" s="5"/>
      <c r="O81" s="5"/>
      <c r="P81" s="5"/>
      <c r="Q81" s="15"/>
      <c r="R81" s="30"/>
      <c r="S81" s="13"/>
      <c r="T81" s="13"/>
      <c r="U81" s="13"/>
      <c r="V81" s="13"/>
      <c r="W81" s="13"/>
      <c r="X81" s="13"/>
      <c r="Y81" s="13"/>
    </row>
    <row r="82" spans="1:25" s="12" customFormat="1" ht="95" customHeight="1">
      <c r="A82" s="35"/>
      <c r="B82" s="35"/>
      <c r="C82" s="10"/>
      <c r="D82" s="10"/>
      <c r="E82" s="73"/>
      <c r="F82" s="5"/>
      <c r="G82" s="5"/>
      <c r="H82" s="5"/>
      <c r="I82" s="5"/>
      <c r="J82" s="5"/>
      <c r="K82" s="6"/>
      <c r="L82" s="6"/>
      <c r="M82" s="5"/>
      <c r="N82" s="5"/>
      <c r="O82" s="5"/>
      <c r="P82" s="5"/>
      <c r="Q82" s="15"/>
      <c r="R82" s="30"/>
      <c r="S82" s="13"/>
      <c r="T82" s="13"/>
      <c r="U82" s="13"/>
      <c r="V82" s="13"/>
      <c r="W82" s="13"/>
      <c r="X82" s="13"/>
      <c r="Y82" s="13"/>
    </row>
    <row r="83" spans="1:25" s="12" customFormat="1" ht="95" customHeight="1">
      <c r="A83" s="35"/>
      <c r="B83" s="35"/>
      <c r="C83" s="10"/>
      <c r="D83" s="10"/>
      <c r="E83" s="5"/>
      <c r="F83" s="5"/>
      <c r="G83" s="5"/>
      <c r="H83" s="5"/>
      <c r="I83" s="5"/>
      <c r="J83" s="5"/>
      <c r="K83" s="6"/>
      <c r="L83" s="6"/>
      <c r="M83" s="5"/>
      <c r="N83" s="5"/>
      <c r="O83" s="5"/>
      <c r="P83" s="5"/>
      <c r="Q83" s="15"/>
      <c r="R83" s="30"/>
      <c r="S83" s="13"/>
      <c r="T83" s="13"/>
      <c r="U83" s="13"/>
      <c r="V83" s="13"/>
      <c r="W83" s="13"/>
      <c r="X83" s="13"/>
      <c r="Y83" s="13"/>
    </row>
    <row r="84" spans="1:25" s="12" customFormat="1" ht="95" customHeight="1">
      <c r="A84" s="35"/>
      <c r="B84" s="35"/>
      <c r="C84" s="10"/>
      <c r="D84" s="10"/>
      <c r="E84" s="5"/>
      <c r="F84" s="5"/>
      <c r="G84" s="5"/>
      <c r="H84" s="5"/>
      <c r="I84" s="8"/>
      <c r="J84" s="5"/>
      <c r="K84" s="45"/>
      <c r="L84" s="5"/>
      <c r="M84" s="5"/>
      <c r="N84" s="5"/>
      <c r="O84" s="5"/>
      <c r="P84" s="5"/>
      <c r="Q84" s="15"/>
      <c r="R84" s="30"/>
      <c r="S84" s="13"/>
      <c r="T84" s="13"/>
      <c r="U84" s="13"/>
      <c r="V84" s="13"/>
      <c r="W84" s="13"/>
      <c r="X84" s="13"/>
      <c r="Y84" s="13"/>
    </row>
    <row r="85" spans="1:25" s="12" customFormat="1" ht="95" customHeight="1">
      <c r="A85" s="35"/>
      <c r="B85" s="35"/>
      <c r="C85" s="10"/>
      <c r="D85" s="10"/>
      <c r="E85" s="5"/>
      <c r="F85" s="5"/>
      <c r="G85" s="5"/>
      <c r="H85" s="5"/>
      <c r="I85" s="5"/>
      <c r="J85" s="5"/>
      <c r="K85" s="6"/>
      <c r="L85" s="6"/>
      <c r="M85" s="5"/>
      <c r="N85" s="5"/>
      <c r="O85" s="5"/>
      <c r="P85" s="5"/>
      <c r="Q85" s="15"/>
      <c r="R85" s="30"/>
      <c r="S85" s="13"/>
      <c r="T85" s="13"/>
      <c r="U85" s="13"/>
      <c r="V85" s="13"/>
      <c r="W85" s="13"/>
      <c r="X85" s="13"/>
      <c r="Y85" s="13"/>
    </row>
    <row r="86" spans="1:25" s="12" customFormat="1" ht="95" customHeight="1">
      <c r="A86" s="35"/>
      <c r="B86" s="35"/>
      <c r="C86" s="10"/>
      <c r="D86" s="10"/>
      <c r="E86" s="5"/>
      <c r="F86" s="5"/>
      <c r="G86" s="5"/>
      <c r="H86" s="5"/>
      <c r="I86" s="5"/>
      <c r="J86" s="5"/>
      <c r="K86" s="6"/>
      <c r="L86" s="6"/>
      <c r="M86" s="5"/>
      <c r="N86" s="5"/>
      <c r="O86" s="5"/>
      <c r="P86" s="5"/>
      <c r="Q86" s="15"/>
      <c r="R86" s="30"/>
      <c r="S86" s="13"/>
      <c r="T86" s="13"/>
      <c r="U86" s="13"/>
      <c r="V86" s="13"/>
      <c r="W86" s="13"/>
      <c r="X86" s="13"/>
      <c r="Y86" s="13"/>
    </row>
    <row r="87" spans="1:25" s="13" customFormat="1" ht="95" customHeight="1">
      <c r="A87" s="35"/>
      <c r="B87" s="35"/>
      <c r="C87" s="11"/>
      <c r="D87" s="10"/>
      <c r="E87" s="5"/>
      <c r="F87" s="8"/>
      <c r="G87" s="5"/>
      <c r="H87" s="5"/>
      <c r="I87" s="5"/>
      <c r="J87" s="5"/>
      <c r="K87" s="6"/>
      <c r="L87" s="6"/>
      <c r="M87" s="5"/>
      <c r="N87" s="5"/>
      <c r="O87" s="5"/>
      <c r="P87" s="5"/>
      <c r="Q87" s="15"/>
      <c r="R87" s="30"/>
    </row>
    <row r="88" spans="1:25" s="13" customFormat="1" ht="95" customHeight="1">
      <c r="A88" s="35"/>
      <c r="B88" s="35"/>
      <c r="C88" s="10"/>
      <c r="D88" s="10"/>
      <c r="E88" s="5"/>
      <c r="F88" s="5"/>
      <c r="G88" s="5"/>
      <c r="H88" s="5"/>
      <c r="I88" s="5"/>
      <c r="J88" s="5"/>
      <c r="K88" s="6"/>
      <c r="L88" s="6"/>
      <c r="M88" s="5"/>
      <c r="N88" s="5"/>
      <c r="O88" s="5"/>
      <c r="P88" s="5"/>
      <c r="Q88" s="15"/>
      <c r="R88" s="30"/>
    </row>
    <row r="89" spans="1:25" s="13" customFormat="1" ht="95" customHeight="1">
      <c r="A89" s="35"/>
      <c r="B89" s="35"/>
      <c r="C89" s="11"/>
      <c r="D89" s="10"/>
      <c r="E89" s="5"/>
      <c r="F89" s="5"/>
      <c r="G89" s="5"/>
      <c r="H89" s="5"/>
      <c r="I89" s="5"/>
      <c r="J89" s="5"/>
      <c r="K89" s="5"/>
      <c r="L89" s="5"/>
      <c r="M89" s="5"/>
      <c r="N89" s="5"/>
      <c r="O89" s="5"/>
      <c r="P89" s="5"/>
      <c r="Q89" s="15"/>
      <c r="R89" s="30"/>
    </row>
    <row r="90" spans="1:25" s="13" customFormat="1" ht="95" customHeight="1">
      <c r="A90" s="35"/>
      <c r="B90" s="35"/>
      <c r="C90" s="11"/>
      <c r="D90" s="10"/>
      <c r="E90" s="5"/>
      <c r="F90" s="5"/>
      <c r="G90" s="5"/>
      <c r="H90" s="5"/>
      <c r="I90" s="37"/>
      <c r="J90" s="5"/>
      <c r="K90" s="45"/>
      <c r="L90" s="5"/>
      <c r="M90" s="5"/>
      <c r="N90" s="5"/>
      <c r="O90" s="5"/>
      <c r="P90" s="5"/>
      <c r="Q90" s="15"/>
      <c r="R90" s="30"/>
    </row>
    <row r="91" spans="1:25" s="12" customFormat="1" ht="95" customHeight="1">
      <c r="A91" s="35"/>
      <c r="B91" s="35"/>
      <c r="C91" s="11"/>
      <c r="D91" s="10"/>
      <c r="E91" s="5"/>
      <c r="F91" s="5"/>
      <c r="G91" s="5"/>
      <c r="H91" s="5"/>
      <c r="I91" s="5"/>
      <c r="J91" s="5"/>
      <c r="K91" s="6"/>
      <c r="L91" s="6"/>
      <c r="M91" s="5"/>
      <c r="N91" s="5"/>
      <c r="O91" s="5"/>
      <c r="P91" s="5"/>
      <c r="Q91" s="15"/>
      <c r="R91" s="30"/>
      <c r="S91" s="13"/>
      <c r="T91" s="13"/>
      <c r="U91" s="13"/>
      <c r="V91" s="13"/>
      <c r="W91" s="13"/>
      <c r="X91" s="13"/>
      <c r="Y91" s="13"/>
    </row>
    <row r="92" spans="1:25" s="12" customFormat="1" ht="95" customHeight="1">
      <c r="A92" s="35"/>
      <c r="B92" s="35"/>
      <c r="C92" s="11"/>
      <c r="D92" s="10"/>
      <c r="E92" s="5"/>
      <c r="F92" s="5"/>
      <c r="G92" s="5"/>
      <c r="H92" s="5"/>
      <c r="I92" s="37"/>
      <c r="J92" s="5"/>
      <c r="K92" s="45"/>
      <c r="L92" s="5"/>
      <c r="M92" s="5"/>
      <c r="N92" s="5"/>
      <c r="O92" s="5"/>
      <c r="P92" s="5"/>
      <c r="Q92" s="15"/>
      <c r="R92" s="30"/>
      <c r="S92" s="13"/>
      <c r="T92" s="13"/>
      <c r="U92" s="13"/>
      <c r="V92" s="13"/>
      <c r="W92" s="13"/>
      <c r="X92" s="13"/>
      <c r="Y92" s="13"/>
    </row>
    <row r="93" spans="1:25" s="12" customFormat="1" ht="14" customHeight="1">
      <c r="A93" s="20"/>
      <c r="B93" s="20"/>
      <c r="C93" s="20"/>
      <c r="D93" s="20"/>
      <c r="E93" s="20"/>
      <c r="F93" s="20"/>
      <c r="G93" s="20"/>
      <c r="H93" s="20"/>
      <c r="I93" s="20">
        <f>SUM(I8:I92)</f>
        <v>22</v>
      </c>
      <c r="J93" s="20"/>
      <c r="K93" s="20"/>
      <c r="L93" s="20"/>
      <c r="M93" s="20"/>
      <c r="N93" s="20"/>
      <c r="O93" s="20"/>
      <c r="P93" s="20"/>
      <c r="Q93" s="4"/>
    </row>
    <row r="94" spans="1:25" s="12" customFormat="1" ht="14" customHeight="1">
      <c r="A94" s="20"/>
      <c r="B94" s="20"/>
      <c r="C94" s="20"/>
      <c r="D94" s="20"/>
      <c r="E94" s="20"/>
      <c r="F94" s="20"/>
      <c r="G94" s="20"/>
      <c r="H94" s="20"/>
      <c r="I94" s="46" t="s">
        <v>36</v>
      </c>
      <c r="J94" s="46">
        <f>SUM(I52:I92)</f>
        <v>0</v>
      </c>
      <c r="K94" s="20"/>
      <c r="L94" s="20"/>
      <c r="M94" s="20"/>
      <c r="N94" s="20"/>
      <c r="O94" s="20"/>
      <c r="P94" s="20"/>
      <c r="Q94" s="4"/>
    </row>
    <row r="95" spans="1:25" s="12" customFormat="1" ht="14" customHeight="1">
      <c r="A95" s="20"/>
      <c r="B95" s="20"/>
      <c r="C95" s="20"/>
      <c r="D95" s="20"/>
      <c r="E95" s="20"/>
      <c r="F95" s="20"/>
      <c r="G95" s="20"/>
      <c r="H95" s="20"/>
      <c r="I95" s="46" t="s">
        <v>26</v>
      </c>
      <c r="J95" s="46">
        <f>SUM(I10:I32)</f>
        <v>0</v>
      </c>
      <c r="K95" s="20"/>
      <c r="L95" s="20"/>
      <c r="M95" s="20"/>
      <c r="N95" s="20"/>
      <c r="O95" s="20"/>
      <c r="P95" s="20"/>
      <c r="Q95" s="4"/>
    </row>
    <row r="96" spans="1:25" s="12" customFormat="1" ht="14" customHeight="1">
      <c r="A96" s="20"/>
      <c r="B96" s="20"/>
      <c r="C96" s="20"/>
      <c r="D96" s="20"/>
      <c r="E96" s="20"/>
      <c r="F96" s="20"/>
      <c r="G96" s="20"/>
      <c r="H96" s="20"/>
      <c r="I96" s="46" t="s">
        <v>37</v>
      </c>
      <c r="J96" s="46">
        <f>I8+I9+I41+I42+I48+I46+I49 + I50</f>
        <v>22</v>
      </c>
      <c r="K96" s="20"/>
      <c r="L96" s="20"/>
      <c r="M96" s="20"/>
      <c r="N96" s="20"/>
      <c r="O96" s="20"/>
      <c r="P96" s="20"/>
      <c r="Q96" s="4"/>
    </row>
    <row r="97" spans="1:17" s="12" customFormat="1" ht="14" customHeight="1">
      <c r="A97" s="20"/>
      <c r="B97" s="20"/>
      <c r="C97" s="20"/>
      <c r="D97" s="20"/>
      <c r="E97" s="20"/>
      <c r="F97" s="20"/>
      <c r="G97" s="20"/>
      <c r="H97" s="20"/>
      <c r="I97" s="46" t="s">
        <v>38</v>
      </c>
      <c r="J97" s="46">
        <f>I34+I35+I36 + I37+I40</f>
        <v>0</v>
      </c>
      <c r="K97" s="20"/>
      <c r="L97" s="20"/>
      <c r="M97" s="20"/>
      <c r="N97" s="20"/>
      <c r="O97" s="20"/>
      <c r="P97" s="20"/>
      <c r="Q97" s="4"/>
    </row>
    <row r="98" spans="1:17" s="12" customFormat="1" ht="14" customHeight="1">
      <c r="A98" s="20"/>
      <c r="B98" s="20"/>
      <c r="C98" s="20"/>
      <c r="D98" s="20"/>
      <c r="E98" s="20"/>
      <c r="F98" s="20"/>
      <c r="G98" s="20"/>
      <c r="H98" s="20"/>
      <c r="I98" s="46" t="s">
        <v>45</v>
      </c>
      <c r="J98" s="46">
        <f>I43+I44+I45</f>
        <v>0</v>
      </c>
      <c r="K98" s="20"/>
      <c r="L98" s="20"/>
      <c r="M98" s="20"/>
      <c r="N98" s="20"/>
      <c r="O98" s="20"/>
      <c r="P98" s="20"/>
      <c r="Q98" s="4"/>
    </row>
    <row r="99" spans="1:17" s="12" customFormat="1" ht="14" customHeight="1">
      <c r="A99" s="20"/>
      <c r="B99" s="20"/>
      <c r="C99" s="20"/>
      <c r="D99" s="20"/>
      <c r="E99" s="20"/>
      <c r="F99" s="20"/>
      <c r="G99" s="20"/>
      <c r="H99" s="20"/>
      <c r="I99" s="46" t="s">
        <v>39</v>
      </c>
      <c r="J99" s="46">
        <f>I51</f>
        <v>0</v>
      </c>
      <c r="K99" s="20">
        <f>J100+J99+J97+J96</f>
        <v>22</v>
      </c>
      <c r="L99" s="20"/>
      <c r="M99" s="20"/>
      <c r="N99" s="20"/>
      <c r="O99" s="20"/>
      <c r="P99" s="20"/>
      <c r="Q99" s="4"/>
    </row>
    <row r="100" spans="1:17" s="12" customFormat="1" ht="14" customHeight="1">
      <c r="A100" s="20"/>
      <c r="B100" s="20"/>
      <c r="C100" s="20"/>
      <c r="D100" s="20"/>
      <c r="E100" s="20"/>
      <c r="F100" s="20"/>
      <c r="G100" s="20"/>
      <c r="H100" s="20"/>
      <c r="I100" s="46" t="s">
        <v>40</v>
      </c>
      <c r="J100" s="46">
        <f>I38+I47</f>
        <v>0</v>
      </c>
      <c r="K100" s="20"/>
      <c r="L100" s="20"/>
      <c r="M100" s="20"/>
      <c r="N100" s="20"/>
      <c r="O100" s="20"/>
      <c r="P100" s="20"/>
      <c r="Q100" s="4"/>
    </row>
    <row r="101" spans="1:17" s="12" customFormat="1" ht="14" customHeight="1">
      <c r="A101" s="20"/>
      <c r="B101" s="20"/>
      <c r="C101" s="20"/>
      <c r="D101" s="20"/>
      <c r="E101" s="20"/>
      <c r="F101" s="20"/>
      <c r="G101" s="20"/>
      <c r="H101" s="20"/>
      <c r="I101" s="20"/>
      <c r="J101" s="20">
        <f>SUM(J94:J100)</f>
        <v>22</v>
      </c>
      <c r="K101" s="20"/>
      <c r="L101" s="20"/>
      <c r="M101" s="20"/>
      <c r="N101" s="20"/>
      <c r="O101" s="20"/>
      <c r="P101" s="20"/>
      <c r="Q101" s="4"/>
    </row>
    <row r="102" spans="1:17" s="12" customFormat="1" ht="14" customHeight="1">
      <c r="A102" s="20"/>
      <c r="B102" s="20"/>
      <c r="C102" s="20"/>
      <c r="D102" s="20"/>
      <c r="E102" s="20"/>
      <c r="F102" s="20"/>
      <c r="G102" s="20"/>
      <c r="H102" s="20"/>
      <c r="I102" s="20"/>
      <c r="J102" s="20"/>
      <c r="K102" s="20"/>
      <c r="L102" s="20"/>
      <c r="M102" s="20"/>
      <c r="N102" s="20"/>
      <c r="O102" s="20"/>
      <c r="P102" s="20"/>
      <c r="Q102" s="4"/>
    </row>
    <row r="103" spans="1:17" s="12" customFormat="1" ht="14" customHeight="1">
      <c r="A103" s="20"/>
      <c r="B103" s="20"/>
      <c r="C103" s="20"/>
      <c r="D103" s="20"/>
      <c r="E103" s="20"/>
      <c r="F103" s="20"/>
      <c r="G103" s="20"/>
      <c r="H103" s="20"/>
      <c r="I103" s="95" t="s">
        <v>49</v>
      </c>
      <c r="J103" s="20">
        <v>0</v>
      </c>
      <c r="K103" s="20"/>
      <c r="L103" s="20"/>
      <c r="M103" s="20"/>
      <c r="N103" s="20"/>
      <c r="O103" s="20"/>
      <c r="P103" s="20"/>
      <c r="Q103" s="4"/>
    </row>
    <row r="104" spans="1:17" s="12" customFormat="1" ht="14" customHeight="1">
      <c r="A104" s="20"/>
      <c r="B104" s="20"/>
      <c r="C104" s="20"/>
      <c r="D104" s="20"/>
      <c r="E104" s="20"/>
      <c r="F104" s="20"/>
      <c r="G104" s="20"/>
      <c r="H104" s="20"/>
      <c r="I104" s="95" t="s">
        <v>50</v>
      </c>
      <c r="J104" s="20">
        <v>0</v>
      </c>
      <c r="K104" s="20"/>
      <c r="L104" s="20"/>
      <c r="M104" s="20"/>
      <c r="N104" s="20"/>
      <c r="O104" s="20"/>
      <c r="P104" s="20"/>
      <c r="Q104" s="4"/>
    </row>
    <row r="105" spans="1:17" s="12" customFormat="1" ht="14" customHeight="1">
      <c r="A105" s="20"/>
      <c r="B105" s="20"/>
      <c r="C105" s="20"/>
      <c r="D105" s="20"/>
      <c r="E105" s="20"/>
      <c r="F105" s="20"/>
      <c r="G105" s="20"/>
      <c r="H105" s="20"/>
      <c r="I105" s="95" t="s">
        <v>51</v>
      </c>
      <c r="J105" s="20">
        <f>J96</f>
        <v>22</v>
      </c>
      <c r="K105" s="20"/>
      <c r="L105" s="20"/>
      <c r="M105" s="20"/>
      <c r="N105" s="20"/>
      <c r="O105" s="20"/>
      <c r="P105" s="20"/>
      <c r="Q105" s="4"/>
    </row>
    <row r="106" spans="1:17" s="12" customFormat="1" ht="14" customHeight="1">
      <c r="A106" s="20"/>
      <c r="B106" s="20"/>
      <c r="C106" s="20"/>
      <c r="D106" s="20"/>
      <c r="E106" s="20"/>
      <c r="F106" s="20"/>
      <c r="G106" s="20"/>
      <c r="H106" s="20"/>
      <c r="I106" s="95" t="s">
        <v>52</v>
      </c>
      <c r="J106" s="20">
        <f>J97</f>
        <v>0</v>
      </c>
      <c r="K106" s="20"/>
      <c r="L106" s="20"/>
      <c r="M106" s="20"/>
      <c r="N106" s="20"/>
      <c r="O106" s="20"/>
      <c r="P106" s="20"/>
      <c r="Q106" s="4"/>
    </row>
    <row r="107" spans="1:17" s="12" customFormat="1" ht="14" customHeight="1">
      <c r="A107" s="20"/>
      <c r="B107" s="20"/>
      <c r="C107" s="20"/>
      <c r="D107" s="20"/>
      <c r="E107" s="20"/>
      <c r="F107" s="20"/>
      <c r="G107" s="20"/>
      <c r="H107" s="20"/>
      <c r="I107" s="95" t="s">
        <v>53</v>
      </c>
      <c r="J107" s="20">
        <v>0</v>
      </c>
      <c r="K107" s="20"/>
      <c r="L107" s="20"/>
      <c r="M107" s="20"/>
      <c r="N107" s="20"/>
      <c r="O107" s="20"/>
      <c r="P107" s="20"/>
      <c r="Q107" s="4"/>
    </row>
    <row r="108" spans="1:17" s="12" customFormat="1" ht="14" customHeight="1">
      <c r="A108" s="20"/>
      <c r="B108" s="20"/>
      <c r="C108" s="20"/>
      <c r="D108" s="20"/>
      <c r="E108" s="20"/>
      <c r="F108" s="20"/>
      <c r="G108" s="20"/>
      <c r="H108" s="20"/>
      <c r="I108" s="95" t="s">
        <v>54</v>
      </c>
      <c r="J108" s="20">
        <f>J99</f>
        <v>0</v>
      </c>
      <c r="K108" s="20"/>
      <c r="L108" s="20"/>
      <c r="M108" s="20"/>
      <c r="N108" s="20"/>
      <c r="O108" s="20"/>
      <c r="P108" s="20"/>
      <c r="Q108" s="4"/>
    </row>
    <row r="109" spans="1:17" s="14" customFormat="1" ht="14" customHeight="1">
      <c r="A109" s="24"/>
      <c r="B109" s="24"/>
      <c r="C109" s="24"/>
      <c r="D109" s="24"/>
      <c r="E109" s="24"/>
      <c r="F109" s="24"/>
      <c r="G109" s="24"/>
      <c r="H109" s="24"/>
      <c r="I109" s="95" t="s">
        <v>55</v>
      </c>
      <c r="J109" s="20">
        <f>J94+J95+J98</f>
        <v>0</v>
      </c>
      <c r="K109" s="20"/>
      <c r="L109" s="24"/>
      <c r="M109" s="24"/>
      <c r="N109" s="24"/>
      <c r="O109" s="24"/>
      <c r="P109" s="24"/>
      <c r="Q109" s="16"/>
    </row>
    <row r="110" spans="1:17" s="14" customFormat="1" ht="14" customHeight="1">
      <c r="A110" s="24"/>
      <c r="B110" s="24"/>
      <c r="C110" s="24"/>
      <c r="D110" s="24"/>
      <c r="E110" s="24"/>
      <c r="F110" s="24"/>
      <c r="G110" s="24"/>
      <c r="H110" s="24"/>
      <c r="I110" s="95" t="s">
        <v>56</v>
      </c>
      <c r="J110" s="20">
        <f>J100</f>
        <v>0</v>
      </c>
      <c r="K110" s="24"/>
      <c r="L110" s="24"/>
      <c r="M110" s="24"/>
      <c r="N110" s="24"/>
      <c r="O110" s="24"/>
      <c r="P110" s="24"/>
      <c r="Q110" s="16"/>
    </row>
    <row r="111" spans="1:17" s="14" customFormat="1" ht="14" customHeight="1">
      <c r="A111" s="24"/>
      <c r="B111" s="24"/>
      <c r="C111" s="24"/>
      <c r="D111" s="24"/>
      <c r="E111" s="24"/>
      <c r="F111" s="24"/>
      <c r="G111" s="24"/>
      <c r="H111" s="24"/>
      <c r="I111" s="20"/>
      <c r="J111" s="20">
        <f>SUM(J103:J110)</f>
        <v>22</v>
      </c>
      <c r="K111" s="24"/>
      <c r="L111" s="24"/>
      <c r="M111" s="24"/>
      <c r="N111" s="24"/>
      <c r="O111" s="24"/>
      <c r="P111" s="24"/>
      <c r="Q111" s="16"/>
    </row>
    <row r="112" spans="1:17" s="14" customFormat="1" ht="14" customHeight="1">
      <c r="A112" s="24"/>
      <c r="B112" s="24"/>
      <c r="C112" s="24"/>
      <c r="D112" s="24"/>
      <c r="E112" s="24"/>
      <c r="F112" s="24"/>
      <c r="G112" s="24"/>
      <c r="H112" s="24"/>
      <c r="I112" s="20"/>
      <c r="J112" s="20"/>
      <c r="K112" s="24"/>
      <c r="L112" s="24"/>
      <c r="M112" s="24"/>
      <c r="N112" s="24"/>
      <c r="O112" s="24"/>
      <c r="P112" s="24"/>
      <c r="Q112" s="16"/>
    </row>
    <row r="113" spans="1:17" s="14" customFormat="1" ht="14" customHeight="1">
      <c r="A113" s="24"/>
      <c r="B113" s="24"/>
      <c r="C113" s="24"/>
      <c r="D113" s="24"/>
      <c r="E113" s="24"/>
      <c r="F113" s="24"/>
      <c r="G113" s="24"/>
      <c r="H113" s="24"/>
      <c r="I113" s="24"/>
      <c r="J113" s="24"/>
      <c r="K113" s="24"/>
      <c r="L113" s="24"/>
      <c r="M113" s="24"/>
      <c r="N113" s="24"/>
      <c r="O113" s="24"/>
      <c r="P113" s="24"/>
      <c r="Q113" s="16"/>
    </row>
    <row r="114" spans="1:17" s="14" customFormat="1" ht="14" customHeight="1">
      <c r="A114" s="24"/>
      <c r="B114" s="24"/>
      <c r="C114" s="24"/>
      <c r="D114" s="24"/>
      <c r="E114" s="24"/>
      <c r="F114" s="24"/>
      <c r="G114" s="24"/>
      <c r="H114" s="24"/>
      <c r="I114" s="24"/>
      <c r="J114" s="24"/>
      <c r="K114" s="24"/>
      <c r="L114" s="24"/>
      <c r="M114" s="24"/>
      <c r="N114" s="24"/>
      <c r="O114" s="24"/>
      <c r="P114" s="24"/>
      <c r="Q114" s="16"/>
    </row>
    <row r="115" spans="1:17" s="14" customFormat="1" ht="14" customHeight="1">
      <c r="A115" s="24"/>
      <c r="B115" s="24"/>
      <c r="C115" s="24"/>
      <c r="D115" s="24"/>
      <c r="E115" s="24"/>
      <c r="F115" s="24"/>
      <c r="G115" s="24"/>
      <c r="H115" s="24"/>
      <c r="I115" s="24"/>
      <c r="J115" s="24"/>
      <c r="K115" s="24"/>
      <c r="L115" s="24"/>
      <c r="M115" s="24"/>
      <c r="N115" s="24"/>
      <c r="O115" s="24"/>
      <c r="P115" s="24"/>
      <c r="Q115" s="16"/>
    </row>
    <row r="116" spans="1:17" s="14" customFormat="1" ht="14" customHeight="1">
      <c r="A116" s="24"/>
      <c r="B116" s="24"/>
      <c r="C116" s="24"/>
      <c r="D116" s="24"/>
      <c r="E116" s="24"/>
      <c r="F116" s="24"/>
      <c r="G116" s="24"/>
      <c r="H116" s="24"/>
      <c r="I116" s="24"/>
      <c r="J116" s="24"/>
      <c r="K116" s="24"/>
      <c r="L116" s="24"/>
      <c r="M116" s="24"/>
      <c r="N116" s="24"/>
      <c r="O116" s="24"/>
      <c r="P116" s="24"/>
      <c r="Q116" s="16"/>
    </row>
    <row r="117" spans="1:17" s="14" customFormat="1" ht="14" customHeight="1">
      <c r="A117" s="24"/>
      <c r="B117" s="24"/>
      <c r="C117" s="24"/>
      <c r="D117" s="24"/>
      <c r="E117" s="24"/>
      <c r="F117" s="24"/>
      <c r="G117" s="24"/>
      <c r="H117" s="24"/>
      <c r="I117" s="24"/>
      <c r="J117" s="24"/>
      <c r="K117" s="24"/>
      <c r="L117" s="24"/>
      <c r="M117" s="24"/>
      <c r="N117" s="24"/>
      <c r="O117" s="24"/>
      <c r="P117" s="24"/>
      <c r="Q117" s="16"/>
    </row>
    <row r="118" spans="1:17" s="14" customFormat="1" ht="14" customHeight="1">
      <c r="A118" s="24"/>
      <c r="B118" s="24"/>
      <c r="C118" s="24"/>
      <c r="D118" s="24"/>
      <c r="E118" s="24"/>
      <c r="F118" s="24"/>
      <c r="G118" s="24"/>
      <c r="H118" s="24"/>
      <c r="I118" s="24"/>
      <c r="J118" s="24"/>
      <c r="K118" s="24"/>
      <c r="L118" s="24"/>
      <c r="M118" s="24"/>
      <c r="N118" s="24"/>
      <c r="O118" s="24"/>
      <c r="P118" s="24"/>
      <c r="Q118" s="16"/>
    </row>
    <row r="119" spans="1:17" s="14" customFormat="1" ht="14" customHeight="1">
      <c r="A119" s="24"/>
      <c r="B119" s="24"/>
      <c r="C119" s="24"/>
      <c r="D119" s="24"/>
      <c r="E119" s="24"/>
      <c r="F119" s="24"/>
      <c r="G119" s="24"/>
      <c r="H119" s="24"/>
      <c r="I119" s="24"/>
      <c r="J119" s="24"/>
      <c r="K119" s="24"/>
      <c r="L119" s="24"/>
      <c r="M119" s="24"/>
      <c r="N119" s="24"/>
      <c r="O119" s="24"/>
      <c r="P119" s="24"/>
      <c r="Q119" s="16"/>
    </row>
    <row r="120" spans="1:17" s="14" customFormat="1" ht="14" customHeight="1">
      <c r="A120" s="24"/>
      <c r="B120" s="24"/>
      <c r="C120" s="24"/>
      <c r="D120" s="24"/>
      <c r="E120" s="24"/>
      <c r="F120" s="24"/>
      <c r="G120" s="24"/>
      <c r="H120" s="24"/>
      <c r="I120" s="24"/>
      <c r="J120" s="24"/>
      <c r="K120" s="24"/>
      <c r="L120" s="24"/>
      <c r="M120" s="24"/>
      <c r="N120" s="24"/>
      <c r="O120" s="24"/>
      <c r="P120" s="24"/>
      <c r="Q120" s="16"/>
    </row>
    <row r="121" spans="1:17" s="14" customFormat="1" ht="14" customHeight="1">
      <c r="A121" s="24"/>
      <c r="B121" s="24"/>
      <c r="C121" s="24"/>
      <c r="D121" s="24"/>
      <c r="E121" s="24"/>
      <c r="F121" s="24"/>
      <c r="G121" s="24"/>
      <c r="H121" s="24"/>
      <c r="I121" s="24"/>
      <c r="J121" s="24"/>
      <c r="K121" s="24"/>
      <c r="L121" s="24"/>
      <c r="M121" s="24"/>
      <c r="N121" s="24"/>
      <c r="O121" s="24"/>
      <c r="P121" s="24"/>
      <c r="Q121" s="16"/>
    </row>
    <row r="122" spans="1:17" s="14" customFormat="1" ht="14" customHeight="1">
      <c r="A122" s="24"/>
      <c r="B122" s="24"/>
      <c r="C122" s="24"/>
      <c r="D122" s="24"/>
      <c r="E122" s="24"/>
      <c r="F122" s="24"/>
      <c r="G122" s="24"/>
      <c r="H122" s="24"/>
      <c r="I122" s="24"/>
      <c r="J122" s="24"/>
      <c r="K122" s="24"/>
      <c r="L122" s="24"/>
      <c r="M122" s="24"/>
      <c r="N122" s="24"/>
      <c r="O122" s="24"/>
      <c r="P122" s="24"/>
      <c r="Q122" s="16"/>
    </row>
    <row r="123" spans="1:17">
      <c r="I123" s="24"/>
      <c r="J123" s="24"/>
      <c r="K123" s="24"/>
      <c r="P123" s="25"/>
    </row>
    <row r="124" spans="1:17">
      <c r="I124" s="24"/>
      <c r="J124" s="24"/>
      <c r="P124" s="25"/>
    </row>
    <row r="125" spans="1:17">
      <c r="I125" s="24"/>
      <c r="J125" s="24"/>
      <c r="P125" s="25"/>
    </row>
    <row r="126" spans="1:17">
      <c r="I126" s="24"/>
      <c r="J126" s="24"/>
      <c r="P126" s="25"/>
    </row>
    <row r="127" spans="1:17">
      <c r="P127" s="25"/>
    </row>
    <row r="128" spans="1:17">
      <c r="P128" s="25"/>
    </row>
    <row r="129" spans="16:16">
      <c r="P129" s="25"/>
    </row>
    <row r="130" spans="16:16">
      <c r="P130" s="25"/>
    </row>
    <row r="131" spans="16:16">
      <c r="P131" s="25"/>
    </row>
    <row r="132" spans="16:16">
      <c r="P132" s="25"/>
    </row>
    <row r="133" spans="16:16">
      <c r="P133" s="25"/>
    </row>
    <row r="134" spans="16:16">
      <c r="P134" s="25"/>
    </row>
    <row r="135" spans="16:16">
      <c r="P135" s="25"/>
    </row>
    <row r="136" spans="16:16">
      <c r="P136" s="25"/>
    </row>
    <row r="137" spans="16:16">
      <c r="P137" s="25"/>
    </row>
    <row r="138" spans="16:16">
      <c r="P138" s="25"/>
    </row>
    <row r="139" spans="16:16">
      <c r="P139" s="25"/>
    </row>
    <row r="140" spans="16:16">
      <c r="P140" s="25"/>
    </row>
    <row r="141" spans="16:16">
      <c r="P141" s="25"/>
    </row>
    <row r="142" spans="16:16">
      <c r="P142" s="25"/>
    </row>
  </sheetData>
  <sortState xmlns:xlrd2="http://schemas.microsoft.com/office/spreadsheetml/2017/richdata2" ref="A8:Y92">
    <sortCondition ref="A8:A91"/>
  </sortState>
  <mergeCells count="7">
    <mergeCell ref="A1:Q1"/>
    <mergeCell ref="O6:Q6"/>
    <mergeCell ref="A5:Q5"/>
    <mergeCell ref="J6:K6"/>
    <mergeCell ref="M6:N6"/>
    <mergeCell ref="E6:H6"/>
    <mergeCell ref="A2:F4"/>
  </mergeCells>
  <pageMargins left="0.75" right="0.75" top="1" bottom="1" header="0.5" footer="0.5"/>
  <pageSetup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62"/>
  <sheetViews>
    <sheetView zoomScaleNormal="100" workbookViewId="0">
      <pane ySplit="3680" topLeftCell="A79" activePane="bottomLeft"/>
      <selection activeCell="A2" sqref="A2:F4"/>
      <selection pane="bottomLeft" activeCell="E104" sqref="E104"/>
    </sheetView>
  </sheetViews>
  <sheetFormatPr baseColWidth="10" defaultRowHeight="16"/>
  <cols>
    <col min="1" max="1" width="27.5" style="107" customWidth="1"/>
    <col min="2" max="2" width="49.6640625" style="9" customWidth="1"/>
    <col min="3" max="3" width="22.1640625" style="9" customWidth="1"/>
    <col min="4" max="4" width="11.83203125" style="3" customWidth="1"/>
    <col min="5" max="5" width="24.1640625" style="3" customWidth="1"/>
    <col min="6" max="6" width="28.83203125" style="3" customWidth="1"/>
    <col min="7" max="7" width="39.83203125" style="9" customWidth="1"/>
    <col min="8" max="8" width="22.6640625" style="3" customWidth="1"/>
    <col min="9" max="9" width="19.83203125" style="3" customWidth="1"/>
    <col min="10" max="16" width="17" style="3" bestFit="1" customWidth="1"/>
    <col min="17" max="20" width="13.83203125" style="3" customWidth="1"/>
    <col min="21" max="16384" width="10.83203125" style="3"/>
  </cols>
  <sheetData>
    <row r="1" spans="1:9" s="47" customFormat="1" ht="24" customHeight="1">
      <c r="A1" s="138" t="s">
        <v>33</v>
      </c>
      <c r="B1" s="139"/>
      <c r="C1" s="139"/>
      <c r="D1" s="139"/>
      <c r="E1" s="139"/>
      <c r="F1" s="139"/>
      <c r="G1" s="139"/>
      <c r="H1" s="140"/>
    </row>
    <row r="2" spans="1:9" s="47" customFormat="1" ht="28" customHeight="1">
      <c r="A2" s="141" t="s">
        <v>75</v>
      </c>
      <c r="B2" s="141"/>
      <c r="C2" s="141"/>
      <c r="D2" s="141"/>
      <c r="E2" s="141"/>
      <c r="F2" s="141"/>
      <c r="G2" s="48"/>
      <c r="H2" s="48"/>
    </row>
    <row r="3" spans="1:9" s="47" customFormat="1" ht="28" customHeight="1">
      <c r="A3" s="142"/>
      <c r="B3" s="142"/>
      <c r="C3" s="142"/>
      <c r="D3" s="142"/>
      <c r="E3" s="142"/>
      <c r="F3" s="142"/>
      <c r="G3" s="48"/>
      <c r="H3" s="48"/>
      <c r="I3" s="48"/>
    </row>
    <row r="4" spans="1:9" s="47" customFormat="1" ht="28" customHeight="1">
      <c r="A4" s="142"/>
      <c r="B4" s="142"/>
      <c r="C4" s="142"/>
      <c r="D4" s="142"/>
      <c r="E4" s="142"/>
      <c r="F4" s="142"/>
      <c r="G4" s="48"/>
      <c r="H4" s="48"/>
      <c r="I4" s="48"/>
    </row>
    <row r="5" spans="1:9" s="2" customFormat="1" ht="18" customHeight="1">
      <c r="A5" s="172" t="str">
        <f>'Deployment Data '!A5</f>
        <v>Automated Passport Control Kiosks - Airports, Cruise Ports</v>
      </c>
      <c r="B5" s="173"/>
      <c r="C5" s="173"/>
      <c r="D5" s="173"/>
      <c r="E5" s="173"/>
      <c r="F5" s="173"/>
      <c r="G5" s="173"/>
      <c r="H5" s="174"/>
    </row>
    <row r="6" spans="1:9" s="2" customFormat="1" ht="18" customHeight="1">
      <c r="A6" s="105" t="str">
        <f>'Deployment Data '!A6</f>
        <v>Country</v>
      </c>
      <c r="B6" s="1" t="str">
        <f>'Deployment Data '!C6</f>
        <v>Locations</v>
      </c>
      <c r="C6" s="1"/>
      <c r="D6" s="7">
        <f>SUM(D8:D91)</f>
        <v>22</v>
      </c>
      <c r="E6" s="71">
        <f>SUM(E8:E91)</f>
        <v>0</v>
      </c>
      <c r="F6" s="169" t="str">
        <f>'Deployment Data '!O6</f>
        <v>Vendors</v>
      </c>
      <c r="G6" s="170"/>
      <c r="H6" s="171"/>
    </row>
    <row r="7" spans="1:9" s="18" customFormat="1" ht="18" customHeight="1">
      <c r="A7" s="40"/>
      <c r="B7" s="41">
        <f>COUNTA(B8:B91)</f>
        <v>84</v>
      </c>
      <c r="C7" s="41"/>
      <c r="D7" s="19" t="str">
        <f>'Deployment Data '!I7</f>
        <v>Installed</v>
      </c>
      <c r="E7" s="19" t="str">
        <f>'Deployment Data '!M7</f>
        <v>Additional Planned</v>
      </c>
      <c r="F7" s="19" t="str">
        <f>'Deployment Data '!O7</f>
        <v>Solution/Integrator</v>
      </c>
      <c r="G7" s="19" t="str">
        <f>'Deployment Data '!P7</f>
        <v>Kiosk</v>
      </c>
      <c r="H7" s="19" t="str">
        <f>'Deployment Data '!Q7</f>
        <v>Biometrics</v>
      </c>
    </row>
    <row r="8" spans="1:9" s="12" customFormat="1" ht="18" customHeight="1">
      <c r="A8" s="42">
        <f>'Deployment Data '!A46</f>
        <v>0</v>
      </c>
      <c r="B8" s="42">
        <f>'Deployment Data '!C46</f>
        <v>0</v>
      </c>
      <c r="C8" s="42">
        <f>'Deployment Data '!D46</f>
        <v>0</v>
      </c>
      <c r="D8" s="5">
        <f>'Deployment Data '!I46</f>
        <v>0</v>
      </c>
      <c r="E8" s="5">
        <f>'Deployment Data '!M46</f>
        <v>0</v>
      </c>
      <c r="F8" s="5">
        <f>'Deployment Data '!O46</f>
        <v>0</v>
      </c>
      <c r="G8" s="5">
        <f>'Deployment Data '!P46</f>
        <v>0</v>
      </c>
      <c r="H8" s="5">
        <f>'Deployment Data '!Q46</f>
        <v>0</v>
      </c>
      <c r="I8" s="13"/>
    </row>
    <row r="9" spans="1:9" s="12" customFormat="1" ht="18" customHeight="1">
      <c r="A9" s="42">
        <f>'Deployment Data '!A50</f>
        <v>0</v>
      </c>
      <c r="B9" s="42">
        <f>'Deployment Data '!C50</f>
        <v>0</v>
      </c>
      <c r="C9" s="42">
        <f>'Deployment Data '!D50</f>
        <v>0</v>
      </c>
      <c r="D9" s="5">
        <f>'Deployment Data '!I50</f>
        <v>0</v>
      </c>
      <c r="E9" s="5">
        <f>'Deployment Data '!M50</f>
        <v>0</v>
      </c>
      <c r="F9" s="5">
        <f>'Deployment Data '!O50</f>
        <v>0</v>
      </c>
      <c r="G9" s="5">
        <f>'Deployment Data '!P50</f>
        <v>0</v>
      </c>
      <c r="H9" s="5">
        <f>'Deployment Data '!Q50</f>
        <v>0</v>
      </c>
      <c r="I9" s="13"/>
    </row>
    <row r="10" spans="1:9" s="12" customFormat="1" ht="18" customHeight="1">
      <c r="A10" s="42">
        <f>'Deployment Data '!A33</f>
        <v>0</v>
      </c>
      <c r="B10" s="42">
        <f>'Deployment Data '!C33</f>
        <v>0</v>
      </c>
      <c r="C10" s="42">
        <f>'Deployment Data '!D33</f>
        <v>0</v>
      </c>
      <c r="D10" s="5">
        <f>'Deployment Data '!I33</f>
        <v>0</v>
      </c>
      <c r="E10" s="5">
        <f>'Deployment Data '!M33</f>
        <v>0</v>
      </c>
      <c r="F10" s="5">
        <f>'Deployment Data '!O33</f>
        <v>0</v>
      </c>
      <c r="G10" s="5">
        <f>'Deployment Data '!P33</f>
        <v>0</v>
      </c>
      <c r="H10" s="5">
        <f>'Deployment Data '!Q33</f>
        <v>0</v>
      </c>
      <c r="I10" s="13"/>
    </row>
    <row r="11" spans="1:9" s="12" customFormat="1" ht="18" customHeight="1">
      <c r="A11" s="42">
        <f>'Deployment Data '!A49</f>
        <v>0</v>
      </c>
      <c r="B11" s="42">
        <f>'Deployment Data '!C49</f>
        <v>0</v>
      </c>
      <c r="C11" s="42">
        <f>'Deployment Data '!D49</f>
        <v>0</v>
      </c>
      <c r="D11" s="5">
        <f>'Deployment Data '!I49</f>
        <v>0</v>
      </c>
      <c r="E11" s="5">
        <f>'Deployment Data '!M49</f>
        <v>0</v>
      </c>
      <c r="F11" s="5">
        <f>'Deployment Data '!O49</f>
        <v>0</v>
      </c>
      <c r="G11" s="5">
        <f>'Deployment Data '!P49</f>
        <v>0</v>
      </c>
      <c r="H11" s="5">
        <f>'Deployment Data '!Q49</f>
        <v>0</v>
      </c>
      <c r="I11" s="13"/>
    </row>
    <row r="12" spans="1:9" s="12" customFormat="1" ht="18" customHeight="1">
      <c r="A12" s="42">
        <f>'Deployment Data '!A36</f>
        <v>0</v>
      </c>
      <c r="B12" s="42">
        <f>'Deployment Data '!C36</f>
        <v>0</v>
      </c>
      <c r="C12" s="42">
        <f>'Deployment Data '!D36</f>
        <v>0</v>
      </c>
      <c r="D12" s="5">
        <f>'Deployment Data '!I36</f>
        <v>0</v>
      </c>
      <c r="E12" s="5">
        <f>'Deployment Data '!M36</f>
        <v>0</v>
      </c>
      <c r="F12" s="5">
        <f>'Deployment Data '!O36</f>
        <v>0</v>
      </c>
      <c r="G12" s="5">
        <f>'Deployment Data '!P36</f>
        <v>0</v>
      </c>
      <c r="H12" s="5">
        <f>'Deployment Data '!Q36</f>
        <v>0</v>
      </c>
      <c r="I12" s="13"/>
    </row>
    <row r="13" spans="1:9" s="12" customFormat="1" ht="18" customHeight="1">
      <c r="A13" s="42">
        <f>'Deployment Data '!A37</f>
        <v>0</v>
      </c>
      <c r="B13" s="42">
        <f>'Deployment Data '!C37</f>
        <v>0</v>
      </c>
      <c r="C13" s="42">
        <f>'Deployment Data '!D37</f>
        <v>0</v>
      </c>
      <c r="D13" s="5">
        <f>'Deployment Data '!I37</f>
        <v>0</v>
      </c>
      <c r="E13" s="5">
        <f>'Deployment Data '!M37</f>
        <v>0</v>
      </c>
      <c r="F13" s="5">
        <f>'Deployment Data '!O37</f>
        <v>0</v>
      </c>
      <c r="G13" s="5">
        <f>'Deployment Data '!P37</f>
        <v>0</v>
      </c>
      <c r="H13" s="5">
        <f>'Deployment Data '!Q37</f>
        <v>0</v>
      </c>
      <c r="I13" s="13"/>
    </row>
    <row r="14" spans="1:9" s="12" customFormat="1" ht="18" customHeight="1">
      <c r="A14" s="42">
        <f>'Deployment Data '!A53</f>
        <v>0</v>
      </c>
      <c r="B14" s="42">
        <f>'Deployment Data '!C53</f>
        <v>0</v>
      </c>
      <c r="C14" s="42">
        <f>'Deployment Data '!D53</f>
        <v>0</v>
      </c>
      <c r="D14" s="5">
        <f>'Deployment Data '!I53</f>
        <v>0</v>
      </c>
      <c r="E14" s="5">
        <f>'Deployment Data '!M53</f>
        <v>0</v>
      </c>
      <c r="F14" s="5">
        <f>'Deployment Data '!O53</f>
        <v>0</v>
      </c>
      <c r="G14" s="5">
        <f>'Deployment Data '!P53</f>
        <v>0</v>
      </c>
      <c r="H14" s="5">
        <f>'Deployment Data '!Q53</f>
        <v>0</v>
      </c>
      <c r="I14" s="13"/>
    </row>
    <row r="15" spans="1:9" s="12" customFormat="1" ht="17" customHeight="1">
      <c r="A15" s="42">
        <f>'Deployment Data '!A58</f>
        <v>0</v>
      </c>
      <c r="B15" s="42">
        <f>'Deployment Data '!C58</f>
        <v>0</v>
      </c>
      <c r="C15" s="42">
        <f>'Deployment Data '!D58</f>
        <v>0</v>
      </c>
      <c r="D15" s="5">
        <f>'Deployment Data '!I58</f>
        <v>0</v>
      </c>
      <c r="E15" s="5">
        <f>'Deployment Data '!M58</f>
        <v>0</v>
      </c>
      <c r="F15" s="5">
        <f>'Deployment Data '!O58</f>
        <v>0</v>
      </c>
      <c r="G15" s="5">
        <f>'Deployment Data '!P58</f>
        <v>0</v>
      </c>
      <c r="H15" s="5">
        <f>'Deployment Data '!Q58</f>
        <v>0</v>
      </c>
      <c r="I15" s="13"/>
    </row>
    <row r="16" spans="1:9" s="12" customFormat="1" ht="18" customHeight="1">
      <c r="A16" s="42">
        <f>'Deployment Data '!A40</f>
        <v>0</v>
      </c>
      <c r="B16" s="42">
        <f>'Deployment Data '!C40</f>
        <v>0</v>
      </c>
      <c r="C16" s="42">
        <f>'Deployment Data '!D40</f>
        <v>0</v>
      </c>
      <c r="D16" s="5">
        <f>'Deployment Data '!I40</f>
        <v>0</v>
      </c>
      <c r="E16" s="5">
        <f>'Deployment Data '!M40</f>
        <v>0</v>
      </c>
      <c r="F16" s="5">
        <f>'Deployment Data '!O40</f>
        <v>0</v>
      </c>
      <c r="G16" s="5">
        <f>'Deployment Data '!P40</f>
        <v>0</v>
      </c>
      <c r="H16" s="5">
        <f>'Deployment Data '!Q40</f>
        <v>0</v>
      </c>
      <c r="I16" s="13"/>
    </row>
    <row r="17" spans="1:9" s="12" customFormat="1" ht="18" customHeight="1">
      <c r="A17" s="42">
        <f>'Deployment Data '!A62</f>
        <v>0</v>
      </c>
      <c r="B17" s="42">
        <f>'Deployment Data '!C62</f>
        <v>0</v>
      </c>
      <c r="C17" s="42">
        <f>'Deployment Data '!D62</f>
        <v>0</v>
      </c>
      <c r="D17" s="5">
        <f>'Deployment Data '!I62</f>
        <v>0</v>
      </c>
      <c r="E17" s="5">
        <f>'Deployment Data '!M62</f>
        <v>0</v>
      </c>
      <c r="F17" s="5">
        <f>'Deployment Data '!O62</f>
        <v>0</v>
      </c>
      <c r="G17" s="5">
        <f>'Deployment Data '!P62</f>
        <v>0</v>
      </c>
      <c r="H17" s="5">
        <f>'Deployment Data '!Q62</f>
        <v>0</v>
      </c>
      <c r="I17" s="13"/>
    </row>
    <row r="18" spans="1:9" s="12" customFormat="1" ht="20" customHeight="1">
      <c r="A18" s="42">
        <f>'Deployment Data '!A75</f>
        <v>0</v>
      </c>
      <c r="B18" s="42">
        <f>'Deployment Data '!C75</f>
        <v>0</v>
      </c>
      <c r="C18" s="42">
        <f>'Deployment Data '!D75</f>
        <v>0</v>
      </c>
      <c r="D18" s="5">
        <f>'Deployment Data '!I75</f>
        <v>0</v>
      </c>
      <c r="E18" s="5">
        <f>'Deployment Data '!M75</f>
        <v>0</v>
      </c>
      <c r="F18" s="5">
        <f>'Deployment Data '!O75</f>
        <v>0</v>
      </c>
      <c r="G18" s="5">
        <f>'Deployment Data '!P75</f>
        <v>0</v>
      </c>
      <c r="H18" s="5">
        <f>'Deployment Data '!Q75</f>
        <v>0</v>
      </c>
      <c r="I18" s="13"/>
    </row>
    <row r="19" spans="1:9" s="12" customFormat="1" ht="24" customHeight="1">
      <c r="A19" s="42">
        <f>'Deployment Data '!A66</f>
        <v>0</v>
      </c>
      <c r="B19" s="42">
        <f>'Deployment Data '!C66</f>
        <v>0</v>
      </c>
      <c r="C19" s="42">
        <f>'Deployment Data '!D66</f>
        <v>0</v>
      </c>
      <c r="D19" s="5">
        <f>'Deployment Data '!I66</f>
        <v>0</v>
      </c>
      <c r="E19" s="5">
        <f>'Deployment Data '!M66</f>
        <v>0</v>
      </c>
      <c r="F19" s="5">
        <f>'Deployment Data '!O66</f>
        <v>0</v>
      </c>
      <c r="G19" s="5">
        <f>'Deployment Data '!P66</f>
        <v>0</v>
      </c>
      <c r="H19" s="5">
        <f>'Deployment Data '!Q66</f>
        <v>0</v>
      </c>
      <c r="I19" s="13"/>
    </row>
    <row r="20" spans="1:9" s="12" customFormat="1" ht="29" customHeight="1">
      <c r="A20" s="42">
        <f>'Deployment Data '!A24</f>
        <v>0</v>
      </c>
      <c r="B20" s="42">
        <f>'Deployment Data '!C24</f>
        <v>0</v>
      </c>
      <c r="C20" s="42">
        <f>'Deployment Data '!D24</f>
        <v>0</v>
      </c>
      <c r="D20" s="5">
        <f>'Deployment Data '!I24</f>
        <v>0</v>
      </c>
      <c r="E20" s="5">
        <f>'Deployment Data '!M24</f>
        <v>0</v>
      </c>
      <c r="F20" s="5">
        <f>'Deployment Data '!O24</f>
        <v>0</v>
      </c>
      <c r="G20" s="5">
        <f>'Deployment Data '!P24</f>
        <v>0</v>
      </c>
      <c r="H20" s="5">
        <f>'Deployment Data '!Q24</f>
        <v>0</v>
      </c>
      <c r="I20" s="13"/>
    </row>
    <row r="21" spans="1:9" s="12" customFormat="1" ht="26" customHeight="1">
      <c r="A21" s="42">
        <f>'Deployment Data '!A14</f>
        <v>0</v>
      </c>
      <c r="B21" s="42">
        <f>'Deployment Data '!C14</f>
        <v>0</v>
      </c>
      <c r="C21" s="42">
        <f>'Deployment Data '!D14</f>
        <v>0</v>
      </c>
      <c r="D21" s="5">
        <f>'Deployment Data '!I14</f>
        <v>0</v>
      </c>
      <c r="E21" s="5">
        <f>'Deployment Data '!M14</f>
        <v>0</v>
      </c>
      <c r="F21" s="5">
        <f>'Deployment Data '!O14</f>
        <v>0</v>
      </c>
      <c r="G21" s="5">
        <f>'Deployment Data '!P14</f>
        <v>0</v>
      </c>
      <c r="H21" s="5">
        <f>'Deployment Data '!Q14</f>
        <v>0</v>
      </c>
      <c r="I21" s="13"/>
    </row>
    <row r="22" spans="1:9" s="12" customFormat="1" ht="23" customHeight="1">
      <c r="A22" s="42">
        <f>'Deployment Data '!A11</f>
        <v>0</v>
      </c>
      <c r="B22" s="42">
        <f>'Deployment Data '!C11</f>
        <v>0</v>
      </c>
      <c r="C22" s="42">
        <f>'Deployment Data '!D11</f>
        <v>0</v>
      </c>
      <c r="D22" s="5">
        <f>'Deployment Data '!I11</f>
        <v>0</v>
      </c>
      <c r="E22" s="5">
        <f>'Deployment Data '!M11</f>
        <v>0</v>
      </c>
      <c r="F22" s="5">
        <f>'Deployment Data '!O11</f>
        <v>0</v>
      </c>
      <c r="G22" s="5">
        <f>'Deployment Data '!P11</f>
        <v>0</v>
      </c>
      <c r="H22" s="5">
        <f>'Deployment Data '!Q11</f>
        <v>0</v>
      </c>
      <c r="I22" s="13"/>
    </row>
    <row r="23" spans="1:9" s="12" customFormat="1" ht="23" customHeight="1">
      <c r="A23" s="42">
        <f>'Deployment Data '!A15</f>
        <v>0</v>
      </c>
      <c r="B23" s="42">
        <f>'Deployment Data '!C15</f>
        <v>0</v>
      </c>
      <c r="C23" s="42">
        <f>'Deployment Data '!D15</f>
        <v>0</v>
      </c>
      <c r="D23" s="5">
        <f>'Deployment Data '!I15</f>
        <v>0</v>
      </c>
      <c r="E23" s="5">
        <f>'Deployment Data '!M15</f>
        <v>0</v>
      </c>
      <c r="F23" s="5">
        <f>'Deployment Data '!O15</f>
        <v>0</v>
      </c>
      <c r="G23" s="5">
        <f>'Deployment Data '!P15</f>
        <v>0</v>
      </c>
      <c r="H23" s="5">
        <f>'Deployment Data '!Q15</f>
        <v>0</v>
      </c>
      <c r="I23" s="13"/>
    </row>
    <row r="24" spans="1:9" s="12" customFormat="1" ht="21" customHeight="1">
      <c r="A24" s="42">
        <f>'Deployment Data '!A21</f>
        <v>0</v>
      </c>
      <c r="B24" s="42">
        <f>'Deployment Data '!C21</f>
        <v>0</v>
      </c>
      <c r="C24" s="42">
        <f>'Deployment Data '!D21</f>
        <v>0</v>
      </c>
      <c r="D24" s="5">
        <f>'Deployment Data '!I21</f>
        <v>0</v>
      </c>
      <c r="E24" s="5">
        <f>'Deployment Data '!M21</f>
        <v>0</v>
      </c>
      <c r="F24" s="5">
        <f>'Deployment Data '!O21</f>
        <v>0</v>
      </c>
      <c r="G24" s="5">
        <f>'Deployment Data '!P21</f>
        <v>0</v>
      </c>
      <c r="H24" s="5">
        <f>'Deployment Data '!Q21</f>
        <v>0</v>
      </c>
    </row>
    <row r="25" spans="1:9" s="12" customFormat="1" ht="18" customHeight="1">
      <c r="A25" s="42">
        <f>'Deployment Data '!A13</f>
        <v>0</v>
      </c>
      <c r="B25" s="42">
        <f>'Deployment Data '!C13</f>
        <v>0</v>
      </c>
      <c r="C25" s="42">
        <f>'Deployment Data '!D13</f>
        <v>0</v>
      </c>
      <c r="D25" s="5">
        <f>'Deployment Data '!I13</f>
        <v>0</v>
      </c>
      <c r="E25" s="5">
        <f>'Deployment Data '!M13</f>
        <v>0</v>
      </c>
      <c r="F25" s="5">
        <f>'Deployment Data '!O13</f>
        <v>0</v>
      </c>
      <c r="G25" s="5">
        <f>'Deployment Data '!P13</f>
        <v>0</v>
      </c>
      <c r="H25" s="5">
        <f>'Deployment Data '!Q13</f>
        <v>0</v>
      </c>
      <c r="I25" s="13"/>
    </row>
    <row r="26" spans="1:9" s="12" customFormat="1" ht="18" customHeight="1">
      <c r="A26" s="42">
        <f>'Deployment Data '!A41</f>
        <v>0</v>
      </c>
      <c r="B26" s="42">
        <f>'Deployment Data '!C41</f>
        <v>0</v>
      </c>
      <c r="C26" s="42">
        <f>'Deployment Data '!D41</f>
        <v>0</v>
      </c>
      <c r="D26" s="5">
        <f>'Deployment Data '!I41</f>
        <v>0</v>
      </c>
      <c r="E26" s="5">
        <f>'Deployment Data '!M41</f>
        <v>0</v>
      </c>
      <c r="F26" s="5">
        <f>'Deployment Data '!O41</f>
        <v>0</v>
      </c>
      <c r="G26" s="5">
        <f>'Deployment Data '!P41</f>
        <v>0</v>
      </c>
      <c r="H26" s="5">
        <f>'Deployment Data '!Q41</f>
        <v>0</v>
      </c>
      <c r="I26" s="13"/>
    </row>
    <row r="27" spans="1:9" s="12" customFormat="1" ht="18" customHeight="1">
      <c r="A27" s="42">
        <f>'Deployment Data '!A42</f>
        <v>0</v>
      </c>
      <c r="B27" s="42">
        <f>'Deployment Data '!C42</f>
        <v>0</v>
      </c>
      <c r="C27" s="42">
        <f>'Deployment Data '!D42</f>
        <v>0</v>
      </c>
      <c r="D27" s="5">
        <f>'Deployment Data '!I42</f>
        <v>0</v>
      </c>
      <c r="E27" s="5">
        <f>'Deployment Data '!M42</f>
        <v>0</v>
      </c>
      <c r="F27" s="5">
        <f>'Deployment Data '!O42</f>
        <v>0</v>
      </c>
      <c r="G27" s="5">
        <f>'Deployment Data '!P42</f>
        <v>0</v>
      </c>
      <c r="H27" s="5">
        <f>'Deployment Data '!Q42</f>
        <v>0</v>
      </c>
      <c r="I27" s="13"/>
    </row>
    <row r="28" spans="1:9" s="12" customFormat="1" ht="18" customHeight="1">
      <c r="A28" s="42">
        <f>'Deployment Data '!A43</f>
        <v>0</v>
      </c>
      <c r="B28" s="42">
        <f>'Deployment Data '!C43</f>
        <v>0</v>
      </c>
      <c r="C28" s="42">
        <f>'Deployment Data '!D43</f>
        <v>0</v>
      </c>
      <c r="D28" s="5">
        <f>'Deployment Data '!I43</f>
        <v>0</v>
      </c>
      <c r="E28" s="5">
        <f>'Deployment Data '!M43</f>
        <v>0</v>
      </c>
      <c r="F28" s="5">
        <f>'Deployment Data '!O43</f>
        <v>0</v>
      </c>
      <c r="G28" s="5">
        <f>'Deployment Data '!P43</f>
        <v>0</v>
      </c>
      <c r="H28" s="5">
        <f>'Deployment Data '!Q43</f>
        <v>0</v>
      </c>
      <c r="I28" s="13"/>
    </row>
    <row r="29" spans="1:9" s="12" customFormat="1" ht="18" customHeight="1">
      <c r="A29" s="42">
        <f>'Deployment Data '!A44</f>
        <v>0</v>
      </c>
      <c r="B29" s="42">
        <f>'Deployment Data '!C44</f>
        <v>0</v>
      </c>
      <c r="C29" s="42">
        <f>'Deployment Data '!D44</f>
        <v>0</v>
      </c>
      <c r="D29" s="5">
        <f>'Deployment Data '!I44</f>
        <v>0</v>
      </c>
      <c r="E29" s="5">
        <f>'Deployment Data '!M44</f>
        <v>0</v>
      </c>
      <c r="F29" s="5">
        <f>'Deployment Data '!O44</f>
        <v>0</v>
      </c>
      <c r="G29" s="5">
        <f>'Deployment Data '!P44</f>
        <v>0</v>
      </c>
      <c r="H29" s="5">
        <f>'Deployment Data '!Q44</f>
        <v>0</v>
      </c>
      <c r="I29" s="13"/>
    </row>
    <row r="30" spans="1:9" s="12" customFormat="1" ht="18" customHeight="1">
      <c r="A30" s="42">
        <f>'Deployment Data '!A45</f>
        <v>0</v>
      </c>
      <c r="B30" s="42">
        <f>'Deployment Data '!C45</f>
        <v>0</v>
      </c>
      <c r="C30" s="42">
        <f>'Deployment Data '!D45</f>
        <v>0</v>
      </c>
      <c r="D30" s="5">
        <f>'Deployment Data '!I45</f>
        <v>0</v>
      </c>
      <c r="E30" s="5">
        <f>'Deployment Data '!M45</f>
        <v>0</v>
      </c>
      <c r="F30" s="5">
        <f>'Deployment Data '!O45</f>
        <v>0</v>
      </c>
      <c r="G30" s="5">
        <f>'Deployment Data '!P45</f>
        <v>0</v>
      </c>
      <c r="H30" s="5">
        <f>'Deployment Data '!Q45</f>
        <v>0</v>
      </c>
      <c r="I30" s="13"/>
    </row>
    <row r="31" spans="1:9" s="12" customFormat="1" ht="18" customHeight="1">
      <c r="A31" s="42">
        <f>'Deployment Data '!A51</f>
        <v>0</v>
      </c>
      <c r="B31" s="42">
        <f>'Deployment Data '!C51</f>
        <v>0</v>
      </c>
      <c r="C31" s="42">
        <f>'Deployment Data '!D51</f>
        <v>0</v>
      </c>
      <c r="D31" s="5">
        <f>'Deployment Data '!I51</f>
        <v>0</v>
      </c>
      <c r="E31" s="5">
        <f>'Deployment Data '!M51</f>
        <v>0</v>
      </c>
      <c r="F31" s="5">
        <f>'Deployment Data '!O51</f>
        <v>0</v>
      </c>
      <c r="G31" s="5">
        <f>'Deployment Data '!P51</f>
        <v>0</v>
      </c>
      <c r="H31" s="5">
        <f>'Deployment Data '!Q51</f>
        <v>0</v>
      </c>
      <c r="I31" s="13"/>
    </row>
    <row r="32" spans="1:9" s="12" customFormat="1" ht="18" customHeight="1">
      <c r="A32" s="42">
        <f>'Deployment Data '!A54</f>
        <v>0</v>
      </c>
      <c r="B32" s="42">
        <f>'Deployment Data '!C54</f>
        <v>0</v>
      </c>
      <c r="C32" s="42">
        <f>'Deployment Data '!D54</f>
        <v>0</v>
      </c>
      <c r="D32" s="5">
        <f>'Deployment Data '!I54</f>
        <v>0</v>
      </c>
      <c r="E32" s="5">
        <f>'Deployment Data '!M54</f>
        <v>0</v>
      </c>
      <c r="F32" s="5">
        <f>'Deployment Data '!O54</f>
        <v>0</v>
      </c>
      <c r="G32" s="5">
        <f>'Deployment Data '!P54</f>
        <v>0</v>
      </c>
      <c r="H32" s="5">
        <f>'Deployment Data '!Q54</f>
        <v>0</v>
      </c>
      <c r="I32" s="13"/>
    </row>
    <row r="33" spans="1:18" s="12" customFormat="1" ht="18" customHeight="1">
      <c r="A33" s="42">
        <f>'Deployment Data '!A64</f>
        <v>0</v>
      </c>
      <c r="B33" s="42">
        <f>'Deployment Data '!C64</f>
        <v>0</v>
      </c>
      <c r="C33" s="42">
        <f>'Deployment Data '!D64</f>
        <v>0</v>
      </c>
      <c r="D33" s="5">
        <f>'Deployment Data '!I64</f>
        <v>0</v>
      </c>
      <c r="E33" s="5">
        <f>'Deployment Data '!M64</f>
        <v>0</v>
      </c>
      <c r="F33" s="5">
        <f>'Deployment Data '!O64</f>
        <v>0</v>
      </c>
      <c r="G33" s="5">
        <f>'Deployment Data '!P64</f>
        <v>0</v>
      </c>
      <c r="H33" s="5">
        <f>'Deployment Data '!Q64</f>
        <v>0</v>
      </c>
      <c r="I33" s="13"/>
    </row>
    <row r="34" spans="1:18" s="12" customFormat="1" ht="18" customHeight="1">
      <c r="A34" s="42">
        <f>'Deployment Data '!A65</f>
        <v>0</v>
      </c>
      <c r="B34" s="42">
        <f>'Deployment Data '!C65</f>
        <v>0</v>
      </c>
      <c r="C34" s="42">
        <f>'Deployment Data '!D65</f>
        <v>0</v>
      </c>
      <c r="D34" s="5">
        <f>'Deployment Data '!I65</f>
        <v>0</v>
      </c>
      <c r="E34" s="5">
        <f>'Deployment Data '!M65</f>
        <v>0</v>
      </c>
      <c r="F34" s="5">
        <f>'Deployment Data '!O65</f>
        <v>0</v>
      </c>
      <c r="G34" s="5">
        <f>'Deployment Data '!P65</f>
        <v>0</v>
      </c>
      <c r="H34" s="5">
        <f>'Deployment Data '!Q65</f>
        <v>0</v>
      </c>
      <c r="I34" s="13"/>
    </row>
    <row r="35" spans="1:18" s="12" customFormat="1" ht="18" customHeight="1">
      <c r="A35" s="42">
        <f>'Deployment Data '!A68</f>
        <v>0</v>
      </c>
      <c r="B35" s="42">
        <f>'Deployment Data '!C68</f>
        <v>0</v>
      </c>
      <c r="C35" s="42">
        <f>'Deployment Data '!D68</f>
        <v>0</v>
      </c>
      <c r="D35" s="5">
        <f>'Deployment Data '!I68</f>
        <v>0</v>
      </c>
      <c r="E35" s="5">
        <f>'Deployment Data '!M68</f>
        <v>0</v>
      </c>
      <c r="F35" s="5">
        <f>'Deployment Data '!O68</f>
        <v>0</v>
      </c>
      <c r="G35" s="5">
        <f>'Deployment Data '!P68</f>
        <v>0</v>
      </c>
      <c r="H35" s="5">
        <f>'Deployment Data '!Q68</f>
        <v>0</v>
      </c>
      <c r="I35" s="13"/>
    </row>
    <row r="36" spans="1:18" s="12" customFormat="1" ht="18" customHeight="1">
      <c r="A36" s="42">
        <f>'Deployment Data '!A69</f>
        <v>0</v>
      </c>
      <c r="B36" s="42">
        <f>'Deployment Data '!C69</f>
        <v>0</v>
      </c>
      <c r="C36" s="42">
        <f>'Deployment Data '!D69</f>
        <v>0</v>
      </c>
      <c r="D36" s="5">
        <f>'Deployment Data '!I69</f>
        <v>0</v>
      </c>
      <c r="E36" s="5">
        <f>'Deployment Data '!M69</f>
        <v>0</v>
      </c>
      <c r="F36" s="5">
        <f>'Deployment Data '!O69</f>
        <v>0</v>
      </c>
      <c r="G36" s="5">
        <f>'Deployment Data '!P69</f>
        <v>0</v>
      </c>
      <c r="H36" s="5">
        <f>'Deployment Data '!Q69</f>
        <v>0</v>
      </c>
      <c r="I36" s="13"/>
    </row>
    <row r="37" spans="1:18" s="12" customFormat="1" ht="18" customHeight="1">
      <c r="A37" s="42">
        <f>'Deployment Data '!A71</f>
        <v>0</v>
      </c>
      <c r="B37" s="42">
        <f>'Deployment Data '!C71</f>
        <v>0</v>
      </c>
      <c r="C37" s="42">
        <f>'Deployment Data '!D71</f>
        <v>0</v>
      </c>
      <c r="D37" s="5">
        <f>'Deployment Data '!I71</f>
        <v>0</v>
      </c>
      <c r="E37" s="5">
        <f>'Deployment Data '!M71</f>
        <v>0</v>
      </c>
      <c r="F37" s="5">
        <f>'Deployment Data '!O71</f>
        <v>0</v>
      </c>
      <c r="G37" s="5">
        <f>'Deployment Data '!P71</f>
        <v>0</v>
      </c>
      <c r="H37" s="5">
        <f>'Deployment Data '!Q71</f>
        <v>0</v>
      </c>
      <c r="I37" s="13"/>
    </row>
    <row r="38" spans="1:18" s="12" customFormat="1" ht="18" customHeight="1">
      <c r="A38" s="42">
        <f>'Deployment Data '!A72</f>
        <v>0</v>
      </c>
      <c r="B38" s="42">
        <f>'Deployment Data '!C72</f>
        <v>0</v>
      </c>
      <c r="C38" s="42">
        <f>'Deployment Data '!D72</f>
        <v>0</v>
      </c>
      <c r="D38" s="5">
        <f>'Deployment Data '!I72</f>
        <v>0</v>
      </c>
      <c r="E38" s="5">
        <f>'Deployment Data '!M72</f>
        <v>0</v>
      </c>
      <c r="F38" s="5">
        <f>'Deployment Data '!O72</f>
        <v>0</v>
      </c>
      <c r="G38" s="5">
        <f>'Deployment Data '!P72</f>
        <v>0</v>
      </c>
      <c r="H38" s="5">
        <f>'Deployment Data '!Q72</f>
        <v>0</v>
      </c>
      <c r="I38" s="13"/>
    </row>
    <row r="39" spans="1:18" s="12" customFormat="1" ht="18" customHeight="1">
      <c r="A39" s="42">
        <f>'Deployment Data '!A73</f>
        <v>0</v>
      </c>
      <c r="B39" s="42">
        <f>'Deployment Data '!C73</f>
        <v>0</v>
      </c>
      <c r="C39" s="42">
        <f>'Deployment Data '!D73</f>
        <v>0</v>
      </c>
      <c r="D39" s="5">
        <f>'Deployment Data '!I73</f>
        <v>0</v>
      </c>
      <c r="E39" s="5">
        <f>'Deployment Data '!M73</f>
        <v>0</v>
      </c>
      <c r="F39" s="5">
        <f>'Deployment Data '!O73</f>
        <v>0</v>
      </c>
      <c r="G39" s="5">
        <f>'Deployment Data '!P73</f>
        <v>0</v>
      </c>
      <c r="H39" s="5">
        <f>'Deployment Data '!Q73</f>
        <v>0</v>
      </c>
      <c r="I39" s="13"/>
    </row>
    <row r="40" spans="1:18" s="12" customFormat="1" ht="18" customHeight="1">
      <c r="A40" s="42">
        <f>'Deployment Data '!A78</f>
        <v>0</v>
      </c>
      <c r="B40" s="42">
        <f>'Deployment Data '!C78</f>
        <v>0</v>
      </c>
      <c r="C40" s="42">
        <f>'Deployment Data '!D78</f>
        <v>0</v>
      </c>
      <c r="D40" s="5">
        <f>'Deployment Data '!I78</f>
        <v>0</v>
      </c>
      <c r="E40" s="5">
        <f>'Deployment Data '!M78</f>
        <v>0</v>
      </c>
      <c r="F40" s="5">
        <f>'Deployment Data '!O78</f>
        <v>0</v>
      </c>
      <c r="G40" s="5">
        <f>'Deployment Data '!P78</f>
        <v>0</v>
      </c>
      <c r="H40" s="5">
        <f>'Deployment Data '!Q78</f>
        <v>0</v>
      </c>
      <c r="I40" s="13"/>
    </row>
    <row r="41" spans="1:18" s="12" customFormat="1" ht="18" customHeight="1">
      <c r="A41" s="42">
        <f>'Deployment Data '!A79</f>
        <v>0</v>
      </c>
      <c r="B41" s="42">
        <f>'Deployment Data '!C79</f>
        <v>0</v>
      </c>
      <c r="C41" s="42">
        <f>'Deployment Data '!D79</f>
        <v>0</v>
      </c>
      <c r="D41" s="5">
        <f>'Deployment Data '!I79</f>
        <v>0</v>
      </c>
      <c r="E41" s="5">
        <f>'Deployment Data '!M79</f>
        <v>0</v>
      </c>
      <c r="F41" s="5">
        <f>'Deployment Data '!O79</f>
        <v>0</v>
      </c>
      <c r="G41" s="5">
        <f>'Deployment Data '!P79</f>
        <v>0</v>
      </c>
      <c r="H41" s="5">
        <f>'Deployment Data '!Q79</f>
        <v>0</v>
      </c>
    </row>
    <row r="42" spans="1:18" s="12" customFormat="1" ht="18" customHeight="1">
      <c r="A42" s="42">
        <f>'Deployment Data '!A87</f>
        <v>0</v>
      </c>
      <c r="B42" s="42">
        <f>'Deployment Data '!C87</f>
        <v>0</v>
      </c>
      <c r="C42" s="42">
        <f>'Deployment Data '!D87</f>
        <v>0</v>
      </c>
      <c r="D42" s="5">
        <f>'Deployment Data '!I87</f>
        <v>0</v>
      </c>
      <c r="E42" s="5">
        <f>'Deployment Data '!M87</f>
        <v>0</v>
      </c>
      <c r="F42" s="5">
        <f>'Deployment Data '!O87</f>
        <v>0</v>
      </c>
      <c r="G42" s="5">
        <f>'Deployment Data '!P87</f>
        <v>0</v>
      </c>
      <c r="H42" s="5">
        <f>'Deployment Data '!Q87</f>
        <v>0</v>
      </c>
      <c r="I42" s="13"/>
      <c r="R42" s="77"/>
    </row>
    <row r="43" spans="1:18" s="12" customFormat="1" ht="18" customHeight="1">
      <c r="A43" s="42">
        <f>'Deployment Data '!A91</f>
        <v>0</v>
      </c>
      <c r="B43" s="42">
        <f>'Deployment Data '!C91</f>
        <v>0</v>
      </c>
      <c r="C43" s="42">
        <f>'Deployment Data '!D91</f>
        <v>0</v>
      </c>
      <c r="D43" s="5">
        <f>'Deployment Data '!I91</f>
        <v>0</v>
      </c>
      <c r="E43" s="5">
        <f>'Deployment Data '!M91</f>
        <v>0</v>
      </c>
      <c r="F43" s="5">
        <f>'Deployment Data '!O91</f>
        <v>0</v>
      </c>
      <c r="G43" s="5">
        <f>'Deployment Data '!P91</f>
        <v>0</v>
      </c>
      <c r="H43" s="5">
        <f>'Deployment Data '!Q91</f>
        <v>0</v>
      </c>
      <c r="I43" s="13"/>
    </row>
    <row r="44" spans="1:18" s="12" customFormat="1" ht="18" customHeight="1">
      <c r="A44" s="42" t="str">
        <f>'Deployment Data '!A8</f>
        <v>Aruba</v>
      </c>
      <c r="B44" s="42" t="str">
        <f>'Deployment Data '!C8</f>
        <v>Queen Beatrix International Airport</v>
      </c>
      <c r="C44" s="42" t="str">
        <f>'Deployment Data '!D8</f>
        <v>Airport</v>
      </c>
      <c r="D44" s="5">
        <f>'Deployment Data '!I8</f>
        <v>22</v>
      </c>
      <c r="E44" s="5">
        <f>'Deployment Data '!M8</f>
        <v>0</v>
      </c>
      <c r="F44" s="5" t="str">
        <f>'Deployment Data '!O8</f>
        <v>Vancouver Airport Authority</v>
      </c>
      <c r="G44" s="5" t="str">
        <f>'Deployment Data '!P8</f>
        <v>Vancouver Airport Authority</v>
      </c>
      <c r="H44" s="5" t="str">
        <f>'Deployment Data '!Q8</f>
        <v xml:space="preserve">Crossmatch Technologies (NOW HID Global) </v>
      </c>
    </row>
    <row r="45" spans="1:18" s="12" customFormat="1" ht="18" customHeight="1">
      <c r="A45" s="42">
        <f>'Deployment Data '!A9</f>
        <v>0</v>
      </c>
      <c r="B45" s="42">
        <f>'Deployment Data '!C9</f>
        <v>0</v>
      </c>
      <c r="C45" s="42">
        <f>'Deployment Data '!D9</f>
        <v>0</v>
      </c>
      <c r="D45" s="5">
        <f>'Deployment Data '!I9</f>
        <v>0</v>
      </c>
      <c r="E45" s="5">
        <f>'Deployment Data '!M9</f>
        <v>0</v>
      </c>
      <c r="F45" s="5">
        <f>'Deployment Data '!O9</f>
        <v>0</v>
      </c>
      <c r="G45" s="5">
        <f>'Deployment Data '!P9</f>
        <v>0</v>
      </c>
      <c r="H45" s="5">
        <f>'Deployment Data '!Q9</f>
        <v>0</v>
      </c>
      <c r="J45" s="75"/>
      <c r="K45" s="75"/>
      <c r="L45" s="75"/>
      <c r="M45" s="76"/>
      <c r="N45" s="75"/>
      <c r="O45" s="75"/>
      <c r="P45" s="75"/>
      <c r="Q45" s="75"/>
      <c r="R45" s="17"/>
    </row>
    <row r="46" spans="1:18" s="12" customFormat="1" ht="18" customHeight="1">
      <c r="A46" s="42">
        <f>'Deployment Data '!A12</f>
        <v>0</v>
      </c>
      <c r="B46" s="42">
        <f>'Deployment Data '!C12</f>
        <v>0</v>
      </c>
      <c r="C46" s="42">
        <f>'Deployment Data '!D12</f>
        <v>0</v>
      </c>
      <c r="D46" s="5">
        <f>'Deployment Data '!I12</f>
        <v>0</v>
      </c>
      <c r="E46" s="5">
        <f>'Deployment Data '!M12</f>
        <v>0</v>
      </c>
      <c r="F46" s="5">
        <f>'Deployment Data '!O12</f>
        <v>0</v>
      </c>
      <c r="G46" s="5">
        <f>'Deployment Data '!P12</f>
        <v>0</v>
      </c>
      <c r="H46" s="5">
        <f>'Deployment Data '!Q12</f>
        <v>0</v>
      </c>
      <c r="I46" s="13"/>
      <c r="M46" s="60"/>
      <c r="N46" s="61"/>
      <c r="O46" s="61"/>
      <c r="P46" s="61"/>
      <c r="Q46" s="61"/>
      <c r="R46" s="18"/>
    </row>
    <row r="47" spans="1:18" s="12" customFormat="1" ht="18" customHeight="1">
      <c r="A47" s="42">
        <f>'Deployment Data '!A16</f>
        <v>0</v>
      </c>
      <c r="B47" s="42">
        <f>'Deployment Data '!C16</f>
        <v>0</v>
      </c>
      <c r="C47" s="42">
        <f>'Deployment Data '!D16</f>
        <v>0</v>
      </c>
      <c r="D47" s="5">
        <f>'Deployment Data '!I16</f>
        <v>0</v>
      </c>
      <c r="E47" s="5">
        <f>'Deployment Data '!M16</f>
        <v>0</v>
      </c>
      <c r="F47" s="5">
        <f>'Deployment Data '!O16</f>
        <v>0</v>
      </c>
      <c r="G47" s="5">
        <f>'Deployment Data '!P16</f>
        <v>0</v>
      </c>
      <c r="H47" s="5">
        <f>'Deployment Data '!Q16</f>
        <v>0</v>
      </c>
      <c r="I47" s="13"/>
    </row>
    <row r="48" spans="1:18" s="12" customFormat="1" ht="18" customHeight="1">
      <c r="A48" s="42">
        <f>'Deployment Data '!A17</f>
        <v>0</v>
      </c>
      <c r="B48" s="42">
        <f>'Deployment Data '!C17</f>
        <v>0</v>
      </c>
      <c r="C48" s="42">
        <f>'Deployment Data '!D17</f>
        <v>0</v>
      </c>
      <c r="D48" s="5">
        <f>'Deployment Data '!I17</f>
        <v>0</v>
      </c>
      <c r="E48" s="5">
        <f>'Deployment Data '!M17</f>
        <v>0</v>
      </c>
      <c r="F48" s="5">
        <f>'Deployment Data '!O17</f>
        <v>0</v>
      </c>
      <c r="G48" s="5">
        <f>'Deployment Data '!P17</f>
        <v>0</v>
      </c>
      <c r="H48" s="5">
        <f>'Deployment Data '!Q17</f>
        <v>0</v>
      </c>
    </row>
    <row r="49" spans="1:9" s="12" customFormat="1" ht="18" customHeight="1">
      <c r="A49" s="42">
        <f>'Deployment Data '!A18</f>
        <v>0</v>
      </c>
      <c r="B49" s="42">
        <f>'Deployment Data '!C18</f>
        <v>0</v>
      </c>
      <c r="C49" s="42">
        <f>'Deployment Data '!D18</f>
        <v>0</v>
      </c>
      <c r="D49" s="5">
        <f>'Deployment Data '!I18</f>
        <v>0</v>
      </c>
      <c r="E49" s="5">
        <f>'Deployment Data '!M18</f>
        <v>0</v>
      </c>
      <c r="F49" s="5">
        <f>'Deployment Data '!O18</f>
        <v>0</v>
      </c>
      <c r="G49" s="5">
        <f>'Deployment Data '!P18</f>
        <v>0</v>
      </c>
      <c r="H49" s="5">
        <f>'Deployment Data '!Q18</f>
        <v>0</v>
      </c>
    </row>
    <row r="50" spans="1:9" s="12" customFormat="1" ht="18" customHeight="1">
      <c r="A50" s="42">
        <f>'Deployment Data '!A19</f>
        <v>0</v>
      </c>
      <c r="B50" s="42">
        <f>'Deployment Data '!C19</f>
        <v>0</v>
      </c>
      <c r="C50" s="42">
        <f>'Deployment Data '!D19</f>
        <v>0</v>
      </c>
      <c r="D50" s="5">
        <f>'Deployment Data '!I19</f>
        <v>0</v>
      </c>
      <c r="E50" s="5">
        <f>'Deployment Data '!M19</f>
        <v>0</v>
      </c>
      <c r="F50" s="5">
        <f>'Deployment Data '!O19</f>
        <v>0</v>
      </c>
      <c r="G50" s="5">
        <f>'Deployment Data '!P19</f>
        <v>0</v>
      </c>
      <c r="H50" s="5">
        <f>'Deployment Data '!Q19</f>
        <v>0</v>
      </c>
    </row>
    <row r="51" spans="1:9" s="12" customFormat="1" ht="18" customHeight="1">
      <c r="A51" s="42">
        <f>'Deployment Data '!A20</f>
        <v>0</v>
      </c>
      <c r="B51" s="42">
        <f>'Deployment Data '!C20</f>
        <v>0</v>
      </c>
      <c r="C51" s="42">
        <f>'Deployment Data '!D20</f>
        <v>0</v>
      </c>
      <c r="D51" s="5">
        <f>'Deployment Data '!I20</f>
        <v>0</v>
      </c>
      <c r="E51" s="5">
        <f>'Deployment Data '!M20</f>
        <v>0</v>
      </c>
      <c r="F51" s="5">
        <f>'Deployment Data '!O20</f>
        <v>0</v>
      </c>
      <c r="G51" s="5">
        <f>'Deployment Data '!P20</f>
        <v>0</v>
      </c>
      <c r="H51" s="5">
        <f>'Deployment Data '!Q20</f>
        <v>0</v>
      </c>
    </row>
    <row r="52" spans="1:9" s="12" customFormat="1" ht="18" customHeight="1">
      <c r="A52" s="42">
        <f>'Deployment Data '!A25</f>
        <v>0</v>
      </c>
      <c r="B52" s="42">
        <f>'Deployment Data '!C25</f>
        <v>0</v>
      </c>
      <c r="C52" s="42">
        <f>'Deployment Data '!D25</f>
        <v>0</v>
      </c>
      <c r="D52" s="5">
        <f>'Deployment Data '!I25</f>
        <v>0</v>
      </c>
      <c r="E52" s="5">
        <f>'Deployment Data '!M25</f>
        <v>0</v>
      </c>
      <c r="F52" s="5">
        <f>'Deployment Data '!O25</f>
        <v>0</v>
      </c>
      <c r="G52" s="5">
        <f>'Deployment Data '!P25</f>
        <v>0</v>
      </c>
      <c r="H52" s="5">
        <f>'Deployment Data '!Q25</f>
        <v>0</v>
      </c>
    </row>
    <row r="53" spans="1:9" s="12" customFormat="1" ht="18" customHeight="1">
      <c r="A53" s="42">
        <f>'Deployment Data '!A27</f>
        <v>0</v>
      </c>
      <c r="B53" s="42">
        <f>'Deployment Data '!C27</f>
        <v>0</v>
      </c>
      <c r="C53" s="42">
        <f>'Deployment Data '!D27</f>
        <v>0</v>
      </c>
      <c r="D53" s="5">
        <f>'Deployment Data '!I27</f>
        <v>0</v>
      </c>
      <c r="E53" s="5">
        <f>'Deployment Data '!M27</f>
        <v>0</v>
      </c>
      <c r="F53" s="5">
        <f>'Deployment Data '!O27</f>
        <v>0</v>
      </c>
      <c r="G53" s="5">
        <f>'Deployment Data '!P27</f>
        <v>0</v>
      </c>
      <c r="H53" s="5">
        <f>'Deployment Data '!Q27</f>
        <v>0</v>
      </c>
      <c r="I53" s="13"/>
    </row>
    <row r="54" spans="1:9" s="12" customFormat="1" ht="18" customHeight="1">
      <c r="A54" s="42">
        <f>'Deployment Data '!A28</f>
        <v>0</v>
      </c>
      <c r="B54" s="42">
        <f>'Deployment Data '!C28</f>
        <v>0</v>
      </c>
      <c r="C54" s="42">
        <f>'Deployment Data '!D28</f>
        <v>0</v>
      </c>
      <c r="D54" s="5">
        <f>'Deployment Data '!I28</f>
        <v>0</v>
      </c>
      <c r="E54" s="5">
        <f>'Deployment Data '!M28</f>
        <v>0</v>
      </c>
      <c r="F54" s="5">
        <f>'Deployment Data '!O28</f>
        <v>0</v>
      </c>
      <c r="G54" s="5">
        <f>'Deployment Data '!P28</f>
        <v>0</v>
      </c>
      <c r="H54" s="5">
        <f>'Deployment Data '!Q28</f>
        <v>0</v>
      </c>
      <c r="I54" s="80"/>
    </row>
    <row r="55" spans="1:9" s="12" customFormat="1" ht="18" customHeight="1">
      <c r="A55" s="42">
        <f>'Deployment Data '!A29</f>
        <v>0</v>
      </c>
      <c r="B55" s="42">
        <f>'Deployment Data '!C29</f>
        <v>0</v>
      </c>
      <c r="C55" s="42">
        <f>'Deployment Data '!D29</f>
        <v>0</v>
      </c>
      <c r="D55" s="5">
        <f>'Deployment Data '!I29</f>
        <v>0</v>
      </c>
      <c r="E55" s="5">
        <f>'Deployment Data '!M29</f>
        <v>0</v>
      </c>
      <c r="F55" s="5">
        <f>'Deployment Data '!O29</f>
        <v>0</v>
      </c>
      <c r="G55" s="5">
        <f>'Deployment Data '!P29</f>
        <v>0</v>
      </c>
      <c r="H55" s="5">
        <f>'Deployment Data '!Q29</f>
        <v>0</v>
      </c>
    </row>
    <row r="56" spans="1:9" s="12" customFormat="1" ht="18" customHeight="1">
      <c r="A56" s="42">
        <f>'Deployment Data '!A30</f>
        <v>0</v>
      </c>
      <c r="B56" s="42">
        <f>'Deployment Data '!C30</f>
        <v>0</v>
      </c>
      <c r="C56" s="42">
        <f>'Deployment Data '!D30</f>
        <v>0</v>
      </c>
      <c r="D56" s="5">
        <f>'Deployment Data '!I30</f>
        <v>0</v>
      </c>
      <c r="E56" s="5">
        <f>'Deployment Data '!M30</f>
        <v>0</v>
      </c>
      <c r="F56" s="5">
        <f>'Deployment Data '!O30</f>
        <v>0</v>
      </c>
      <c r="G56" s="5">
        <f>'Deployment Data '!P30</f>
        <v>0</v>
      </c>
      <c r="H56" s="5">
        <f>'Deployment Data '!Q30</f>
        <v>0</v>
      </c>
      <c r="I56" s="13"/>
    </row>
    <row r="57" spans="1:9" s="12" customFormat="1" ht="18" customHeight="1">
      <c r="A57" s="42">
        <f>'Deployment Data '!A32</f>
        <v>0</v>
      </c>
      <c r="B57" s="42">
        <f>'Deployment Data '!C32</f>
        <v>0</v>
      </c>
      <c r="C57" s="42">
        <f>'Deployment Data '!D32</f>
        <v>0</v>
      </c>
      <c r="D57" s="5">
        <f>'Deployment Data '!I32</f>
        <v>0</v>
      </c>
      <c r="E57" s="5">
        <f>'Deployment Data '!M32</f>
        <v>0</v>
      </c>
      <c r="F57" s="5">
        <f>'Deployment Data '!O32</f>
        <v>0</v>
      </c>
      <c r="G57" s="5">
        <f>'Deployment Data '!P32</f>
        <v>0</v>
      </c>
      <c r="H57" s="5">
        <f>'Deployment Data '!Q32</f>
        <v>0</v>
      </c>
      <c r="I57" s="13"/>
    </row>
    <row r="58" spans="1:9" s="12" customFormat="1" ht="18" customHeight="1">
      <c r="A58" s="42">
        <f>'Deployment Data '!A34</f>
        <v>0</v>
      </c>
      <c r="B58" s="42">
        <f>'Deployment Data '!C34</f>
        <v>0</v>
      </c>
      <c r="C58" s="42">
        <f>'Deployment Data '!D34</f>
        <v>0</v>
      </c>
      <c r="D58" s="5">
        <f>'Deployment Data '!I34</f>
        <v>0</v>
      </c>
      <c r="E58" s="5">
        <f>'Deployment Data '!M34</f>
        <v>0</v>
      </c>
      <c r="F58" s="5">
        <f>'Deployment Data '!O34</f>
        <v>0</v>
      </c>
      <c r="G58" s="5">
        <f>'Deployment Data '!P34</f>
        <v>0</v>
      </c>
      <c r="H58" s="5">
        <f>'Deployment Data '!Q34</f>
        <v>0</v>
      </c>
      <c r="I58" s="13"/>
    </row>
    <row r="59" spans="1:9" s="12" customFormat="1" ht="18" customHeight="1">
      <c r="A59" s="42">
        <f>'Deployment Data '!A35</f>
        <v>0</v>
      </c>
      <c r="B59" s="42">
        <f>'Deployment Data '!C35</f>
        <v>0</v>
      </c>
      <c r="C59" s="42">
        <f>'Deployment Data '!D35</f>
        <v>0</v>
      </c>
      <c r="D59" s="5">
        <f>'Deployment Data '!I35</f>
        <v>0</v>
      </c>
      <c r="E59" s="5">
        <f>'Deployment Data '!M35</f>
        <v>0</v>
      </c>
      <c r="F59" s="5">
        <f>'Deployment Data '!O35</f>
        <v>0</v>
      </c>
      <c r="G59" s="5">
        <f>'Deployment Data '!P35</f>
        <v>0</v>
      </c>
      <c r="H59" s="5">
        <f>'Deployment Data '!Q35</f>
        <v>0</v>
      </c>
      <c r="I59" s="13"/>
    </row>
    <row r="60" spans="1:9" s="12" customFormat="1" ht="18" customHeight="1">
      <c r="A60" s="42">
        <f>'Deployment Data '!A38</f>
        <v>0</v>
      </c>
      <c r="B60" s="42">
        <f>'Deployment Data '!C38</f>
        <v>0</v>
      </c>
      <c r="C60" s="42">
        <f>'Deployment Data '!D38</f>
        <v>0</v>
      </c>
      <c r="D60" s="5">
        <f>'Deployment Data '!I38</f>
        <v>0</v>
      </c>
      <c r="E60" s="5">
        <f>'Deployment Data '!M38</f>
        <v>0</v>
      </c>
      <c r="F60" s="5">
        <f>'Deployment Data '!O38</f>
        <v>0</v>
      </c>
      <c r="G60" s="5">
        <f>'Deployment Data '!P38</f>
        <v>0</v>
      </c>
      <c r="H60" s="5">
        <f>'Deployment Data '!Q38</f>
        <v>0</v>
      </c>
      <c r="I60" s="13"/>
    </row>
    <row r="61" spans="1:9" s="12" customFormat="1" ht="18" customHeight="1">
      <c r="A61" s="42">
        <f>'Deployment Data '!A39</f>
        <v>0</v>
      </c>
      <c r="B61" s="42">
        <f>'Deployment Data '!C39</f>
        <v>0</v>
      </c>
      <c r="C61" s="42">
        <f>'Deployment Data '!D39</f>
        <v>0</v>
      </c>
      <c r="D61" s="5">
        <f>'Deployment Data '!I39</f>
        <v>0</v>
      </c>
      <c r="E61" s="5">
        <f>'Deployment Data '!M39</f>
        <v>0</v>
      </c>
      <c r="F61" s="5">
        <f>'Deployment Data '!O39</f>
        <v>0</v>
      </c>
      <c r="G61" s="5">
        <f>'Deployment Data '!P39</f>
        <v>0</v>
      </c>
      <c r="H61" s="5">
        <f>'Deployment Data '!Q39</f>
        <v>0</v>
      </c>
      <c r="I61" s="13"/>
    </row>
    <row r="62" spans="1:9" s="12" customFormat="1" ht="18" customHeight="1">
      <c r="A62" s="42">
        <f>'Deployment Data '!A47</f>
        <v>0</v>
      </c>
      <c r="B62" s="42">
        <f>'Deployment Data '!C47</f>
        <v>0</v>
      </c>
      <c r="C62" s="42">
        <f>'Deployment Data '!D47</f>
        <v>0</v>
      </c>
      <c r="D62" s="5">
        <f>'Deployment Data '!I47</f>
        <v>0</v>
      </c>
      <c r="E62" s="5">
        <f>'Deployment Data '!M47</f>
        <v>0</v>
      </c>
      <c r="F62" s="5">
        <f>'Deployment Data '!O47</f>
        <v>0</v>
      </c>
      <c r="G62" s="5">
        <f>'Deployment Data '!P47</f>
        <v>0</v>
      </c>
      <c r="H62" s="5">
        <f>'Deployment Data '!Q47</f>
        <v>0</v>
      </c>
      <c r="I62" s="13"/>
    </row>
    <row r="63" spans="1:9" s="12" customFormat="1" ht="18" customHeight="1">
      <c r="A63" s="42">
        <f>'Deployment Data '!A48</f>
        <v>0</v>
      </c>
      <c r="B63" s="42">
        <f>'Deployment Data '!C48</f>
        <v>0</v>
      </c>
      <c r="C63" s="42">
        <f>'Deployment Data '!D48</f>
        <v>0</v>
      </c>
      <c r="D63" s="5">
        <f>'Deployment Data '!I48</f>
        <v>0</v>
      </c>
      <c r="E63" s="5">
        <f>'Deployment Data '!M48</f>
        <v>0</v>
      </c>
      <c r="F63" s="5">
        <f>'Deployment Data '!O48</f>
        <v>0</v>
      </c>
      <c r="G63" s="5">
        <f>'Deployment Data '!P48</f>
        <v>0</v>
      </c>
      <c r="H63" s="5">
        <f>'Deployment Data '!Q48</f>
        <v>0</v>
      </c>
      <c r="I63" s="13"/>
    </row>
    <row r="64" spans="1:9" s="12" customFormat="1" ht="18" customHeight="1">
      <c r="A64" s="42">
        <f>'Deployment Data '!A52</f>
        <v>0</v>
      </c>
      <c r="B64" s="42">
        <f>'Deployment Data '!C52</f>
        <v>0</v>
      </c>
      <c r="C64" s="42">
        <f>'Deployment Data '!D52</f>
        <v>0</v>
      </c>
      <c r="D64" s="5">
        <f>'Deployment Data '!I52</f>
        <v>0</v>
      </c>
      <c r="E64" s="5">
        <f>'Deployment Data '!M52</f>
        <v>0</v>
      </c>
      <c r="F64" s="5">
        <f>'Deployment Data '!O52</f>
        <v>0</v>
      </c>
      <c r="G64" s="5">
        <f>'Deployment Data '!P52</f>
        <v>0</v>
      </c>
      <c r="H64" s="5">
        <f>'Deployment Data '!Q52</f>
        <v>0</v>
      </c>
      <c r="I64" s="13"/>
    </row>
    <row r="65" spans="1:19" s="12" customFormat="1" ht="18" customHeight="1">
      <c r="A65" s="42">
        <f>'Deployment Data '!A55</f>
        <v>0</v>
      </c>
      <c r="B65" s="42">
        <f>'Deployment Data '!C55</f>
        <v>0</v>
      </c>
      <c r="C65" s="42">
        <f>'Deployment Data '!D55</f>
        <v>0</v>
      </c>
      <c r="D65" s="5">
        <f>'Deployment Data '!I55</f>
        <v>0</v>
      </c>
      <c r="E65" s="5">
        <f>'Deployment Data '!M55</f>
        <v>0</v>
      </c>
      <c r="F65" s="5">
        <f>'Deployment Data '!O55</f>
        <v>0</v>
      </c>
      <c r="G65" s="5">
        <f>'Deployment Data '!P55</f>
        <v>0</v>
      </c>
      <c r="H65" s="5">
        <f>'Deployment Data '!Q55</f>
        <v>0</v>
      </c>
      <c r="I65" s="13"/>
    </row>
    <row r="66" spans="1:19" s="12" customFormat="1" ht="18" customHeight="1">
      <c r="A66" s="42">
        <f>'Deployment Data '!A56</f>
        <v>0</v>
      </c>
      <c r="B66" s="42">
        <f>'Deployment Data '!C56</f>
        <v>0</v>
      </c>
      <c r="C66" s="42">
        <f>'Deployment Data '!D56</f>
        <v>0</v>
      </c>
      <c r="D66" s="5">
        <f>'Deployment Data '!I56</f>
        <v>0</v>
      </c>
      <c r="E66" s="5">
        <f>'Deployment Data '!M56</f>
        <v>0</v>
      </c>
      <c r="F66" s="5">
        <f>'Deployment Data '!O56</f>
        <v>0</v>
      </c>
      <c r="G66" s="5">
        <f>'Deployment Data '!P56</f>
        <v>0</v>
      </c>
      <c r="H66" s="5">
        <f>'Deployment Data '!Q56</f>
        <v>0</v>
      </c>
    </row>
    <row r="67" spans="1:19" s="12" customFormat="1" ht="18" customHeight="1">
      <c r="A67" s="42">
        <f>'Deployment Data '!A57</f>
        <v>0</v>
      </c>
      <c r="B67" s="42">
        <f>'Deployment Data '!C57</f>
        <v>0</v>
      </c>
      <c r="C67" s="42">
        <f>'Deployment Data '!D57</f>
        <v>0</v>
      </c>
      <c r="D67" s="5">
        <f>'Deployment Data '!I57</f>
        <v>0</v>
      </c>
      <c r="E67" s="5">
        <f>'Deployment Data '!M57</f>
        <v>0</v>
      </c>
      <c r="F67" s="5">
        <f>'Deployment Data '!O57</f>
        <v>0</v>
      </c>
      <c r="G67" s="5">
        <f>'Deployment Data '!P57</f>
        <v>0</v>
      </c>
      <c r="H67" s="5">
        <f>'Deployment Data '!Q57</f>
        <v>0</v>
      </c>
      <c r="I67" s="13"/>
    </row>
    <row r="68" spans="1:19" s="12" customFormat="1" ht="18" customHeight="1">
      <c r="A68" s="42">
        <f>'Deployment Data '!A59</f>
        <v>0</v>
      </c>
      <c r="B68" s="42">
        <f>'Deployment Data '!C59</f>
        <v>0</v>
      </c>
      <c r="C68" s="42">
        <f>'Deployment Data '!D59</f>
        <v>0</v>
      </c>
      <c r="D68" s="5">
        <f>'Deployment Data '!I59</f>
        <v>0</v>
      </c>
      <c r="E68" s="5">
        <f>'Deployment Data '!M59</f>
        <v>0</v>
      </c>
      <c r="F68" s="5">
        <f>'Deployment Data '!O59</f>
        <v>0</v>
      </c>
      <c r="G68" s="5">
        <f>'Deployment Data '!P59</f>
        <v>0</v>
      </c>
      <c r="H68" s="5">
        <f>'Deployment Data '!Q59</f>
        <v>0</v>
      </c>
      <c r="I68" s="13"/>
    </row>
    <row r="69" spans="1:19" s="12" customFormat="1" ht="18" customHeight="1">
      <c r="A69" s="42">
        <f>'Deployment Data '!A60</f>
        <v>0</v>
      </c>
      <c r="B69" s="42">
        <f>'Deployment Data '!C60</f>
        <v>0</v>
      </c>
      <c r="C69" s="42">
        <f>'Deployment Data '!D60</f>
        <v>0</v>
      </c>
      <c r="D69" s="5">
        <f>'Deployment Data '!I60</f>
        <v>0</v>
      </c>
      <c r="E69" s="5">
        <f>'Deployment Data '!M60</f>
        <v>0</v>
      </c>
      <c r="F69" s="5">
        <f>'Deployment Data '!O60</f>
        <v>0</v>
      </c>
      <c r="G69" s="5">
        <f>'Deployment Data '!P60</f>
        <v>0</v>
      </c>
      <c r="H69" s="5">
        <f>'Deployment Data '!Q60</f>
        <v>0</v>
      </c>
      <c r="I69" s="13"/>
    </row>
    <row r="70" spans="1:19" s="12" customFormat="1" ht="18" customHeight="1">
      <c r="A70" s="42">
        <f>'Deployment Data '!A61</f>
        <v>0</v>
      </c>
      <c r="B70" s="42">
        <f>'Deployment Data '!C61</f>
        <v>0</v>
      </c>
      <c r="C70" s="42">
        <f>'Deployment Data '!D61</f>
        <v>0</v>
      </c>
      <c r="D70" s="5">
        <f>'Deployment Data '!I61</f>
        <v>0</v>
      </c>
      <c r="E70" s="5">
        <f>'Deployment Data '!M61</f>
        <v>0</v>
      </c>
      <c r="F70" s="5">
        <f>'Deployment Data '!O61</f>
        <v>0</v>
      </c>
      <c r="G70" s="5">
        <f>'Deployment Data '!P61</f>
        <v>0</v>
      </c>
      <c r="H70" s="5">
        <f>'Deployment Data '!Q61</f>
        <v>0</v>
      </c>
      <c r="I70" s="13"/>
    </row>
    <row r="71" spans="1:19" s="12" customFormat="1" ht="18" customHeight="1">
      <c r="A71" s="42">
        <f>'Deployment Data '!A63</f>
        <v>0</v>
      </c>
      <c r="B71" s="42">
        <f>'Deployment Data '!C63</f>
        <v>0</v>
      </c>
      <c r="C71" s="42">
        <f>'Deployment Data '!D63</f>
        <v>0</v>
      </c>
      <c r="D71" s="5">
        <f>'Deployment Data '!I63</f>
        <v>0</v>
      </c>
      <c r="E71" s="5">
        <f>'Deployment Data '!M63</f>
        <v>0</v>
      </c>
      <c r="F71" s="5">
        <f>'Deployment Data '!O63</f>
        <v>0</v>
      </c>
      <c r="G71" s="5">
        <f>'Deployment Data '!P63</f>
        <v>0</v>
      </c>
      <c r="H71" s="5">
        <f>'Deployment Data '!Q63</f>
        <v>0</v>
      </c>
      <c r="I71" s="13"/>
    </row>
    <row r="72" spans="1:19" s="12" customFormat="1" ht="18" customHeight="1">
      <c r="A72" s="42">
        <f>'Deployment Data '!A67</f>
        <v>0</v>
      </c>
      <c r="B72" s="42">
        <f>'Deployment Data '!C67</f>
        <v>0</v>
      </c>
      <c r="C72" s="42">
        <f>'Deployment Data '!D67</f>
        <v>0</v>
      </c>
      <c r="D72" s="5">
        <f>'Deployment Data '!I67</f>
        <v>0</v>
      </c>
      <c r="E72" s="5">
        <f>'Deployment Data '!M67</f>
        <v>0</v>
      </c>
      <c r="F72" s="5">
        <f>'Deployment Data '!O67</f>
        <v>0</v>
      </c>
      <c r="G72" s="5">
        <f>'Deployment Data '!P67</f>
        <v>0</v>
      </c>
      <c r="H72" s="5">
        <f>'Deployment Data '!Q67</f>
        <v>0</v>
      </c>
      <c r="I72" s="13"/>
    </row>
    <row r="73" spans="1:19" s="12" customFormat="1" ht="18" customHeight="1">
      <c r="A73" s="42">
        <f>'Deployment Data '!A70</f>
        <v>0</v>
      </c>
      <c r="B73" s="42">
        <f>'Deployment Data '!C70</f>
        <v>0</v>
      </c>
      <c r="C73" s="42">
        <f>'Deployment Data '!D70</f>
        <v>0</v>
      </c>
      <c r="D73" s="5">
        <f>'Deployment Data '!I70</f>
        <v>0</v>
      </c>
      <c r="E73" s="5">
        <f>'Deployment Data '!M70</f>
        <v>0</v>
      </c>
      <c r="F73" s="5">
        <f>'Deployment Data '!O70</f>
        <v>0</v>
      </c>
      <c r="G73" s="5">
        <f>'Deployment Data '!P70</f>
        <v>0</v>
      </c>
      <c r="H73" s="5">
        <f>'Deployment Data '!Q70</f>
        <v>0</v>
      </c>
      <c r="I73" s="13"/>
    </row>
    <row r="74" spans="1:19" s="12" customFormat="1" ht="18" customHeight="1">
      <c r="A74" s="42">
        <f>'Deployment Data '!A74</f>
        <v>0</v>
      </c>
      <c r="B74" s="42">
        <f>'Deployment Data '!C74</f>
        <v>0</v>
      </c>
      <c r="C74" s="42">
        <f>'Deployment Data '!D74</f>
        <v>0</v>
      </c>
      <c r="D74" s="5">
        <f>'Deployment Data '!I74</f>
        <v>0</v>
      </c>
      <c r="E74" s="5">
        <f>'Deployment Data '!M74</f>
        <v>0</v>
      </c>
      <c r="F74" s="5">
        <f>'Deployment Data '!O74</f>
        <v>0</v>
      </c>
      <c r="G74" s="5">
        <f>'Deployment Data '!P74</f>
        <v>0</v>
      </c>
      <c r="H74" s="5">
        <f>'Deployment Data '!Q74</f>
        <v>0</v>
      </c>
      <c r="I74" s="13"/>
      <c r="J74" s="57"/>
      <c r="K74" s="57"/>
      <c r="L74" s="57"/>
      <c r="M74" s="58"/>
      <c r="N74" s="59"/>
      <c r="O74" s="59"/>
      <c r="P74" s="2"/>
      <c r="Q74" s="2"/>
      <c r="R74" s="2"/>
      <c r="S74" s="18"/>
    </row>
    <row r="75" spans="1:19" s="12" customFormat="1" ht="18" customHeight="1">
      <c r="A75" s="42">
        <f>'Deployment Data '!A76</f>
        <v>0</v>
      </c>
      <c r="B75" s="42">
        <f>'Deployment Data '!C76</f>
        <v>0</v>
      </c>
      <c r="C75" s="42">
        <f>'Deployment Data '!D76</f>
        <v>0</v>
      </c>
      <c r="D75" s="5">
        <f>'Deployment Data '!I76</f>
        <v>0</v>
      </c>
      <c r="E75" s="5">
        <f>'Deployment Data '!M76</f>
        <v>0</v>
      </c>
      <c r="F75" s="5">
        <f>'Deployment Data '!O76</f>
        <v>0</v>
      </c>
      <c r="G75" s="5">
        <f>'Deployment Data '!P76</f>
        <v>0</v>
      </c>
      <c r="H75" s="5">
        <f>'Deployment Data '!Q76</f>
        <v>0</v>
      </c>
      <c r="I75" s="13"/>
    </row>
    <row r="76" spans="1:19" s="12" customFormat="1" ht="18" customHeight="1">
      <c r="A76" s="42">
        <f>'Deployment Data '!A77</f>
        <v>0</v>
      </c>
      <c r="B76" s="42">
        <f>'Deployment Data '!C77</f>
        <v>0</v>
      </c>
      <c r="C76" s="42">
        <f>'Deployment Data '!D77</f>
        <v>0</v>
      </c>
      <c r="D76" s="5">
        <f>'Deployment Data '!I77</f>
        <v>0</v>
      </c>
      <c r="E76" s="5">
        <f>'Deployment Data '!M77</f>
        <v>0</v>
      </c>
      <c r="F76" s="5">
        <f>'Deployment Data '!O77</f>
        <v>0</v>
      </c>
      <c r="G76" s="5">
        <f>'Deployment Data '!P77</f>
        <v>0</v>
      </c>
      <c r="H76" s="5">
        <f>'Deployment Data '!Q77</f>
        <v>0</v>
      </c>
    </row>
    <row r="77" spans="1:19" s="12" customFormat="1" ht="18" customHeight="1">
      <c r="A77" s="42">
        <f>'Deployment Data '!A85</f>
        <v>0</v>
      </c>
      <c r="B77" s="42">
        <f>'Deployment Data '!C85</f>
        <v>0</v>
      </c>
      <c r="C77" s="42">
        <f>'Deployment Data '!D85</f>
        <v>0</v>
      </c>
      <c r="D77" s="5">
        <f>'Deployment Data '!I85</f>
        <v>0</v>
      </c>
      <c r="E77" s="5">
        <f>'Deployment Data '!M85</f>
        <v>0</v>
      </c>
      <c r="F77" s="5">
        <f>'Deployment Data '!O85</f>
        <v>0</v>
      </c>
      <c r="G77" s="5">
        <f>'Deployment Data '!P85</f>
        <v>0</v>
      </c>
      <c r="H77" s="5">
        <f>'Deployment Data '!Q85</f>
        <v>0</v>
      </c>
      <c r="I77" s="13"/>
    </row>
    <row r="78" spans="1:19" s="12" customFormat="1" ht="18" customHeight="1">
      <c r="A78" s="42">
        <f>'Deployment Data '!A86</f>
        <v>0</v>
      </c>
      <c r="B78" s="42">
        <f>'Deployment Data '!C86</f>
        <v>0</v>
      </c>
      <c r="C78" s="42">
        <f>'Deployment Data '!D86</f>
        <v>0</v>
      </c>
      <c r="D78" s="5">
        <f>'Deployment Data '!I86</f>
        <v>0</v>
      </c>
      <c r="E78" s="5">
        <f>'Deployment Data '!M86</f>
        <v>0</v>
      </c>
      <c r="F78" s="5">
        <f>'Deployment Data '!O86</f>
        <v>0</v>
      </c>
      <c r="G78" s="5">
        <f>'Deployment Data '!P86</f>
        <v>0</v>
      </c>
      <c r="H78" s="5">
        <f>'Deployment Data '!Q86</f>
        <v>0</v>
      </c>
      <c r="I78" s="13"/>
    </row>
    <row r="79" spans="1:19" s="12" customFormat="1" ht="18" customHeight="1">
      <c r="A79" s="42">
        <f>'Deployment Data '!A88</f>
        <v>0</v>
      </c>
      <c r="B79" s="42">
        <f>'Deployment Data '!C88</f>
        <v>0</v>
      </c>
      <c r="C79" s="42">
        <f>'Deployment Data '!D88</f>
        <v>0</v>
      </c>
      <c r="D79" s="5">
        <f>'Deployment Data '!I88</f>
        <v>0</v>
      </c>
      <c r="E79" s="5">
        <f>'Deployment Data '!M88</f>
        <v>0</v>
      </c>
      <c r="F79" s="5">
        <f>'Deployment Data '!O88</f>
        <v>0</v>
      </c>
      <c r="G79" s="5">
        <f>'Deployment Data '!P88</f>
        <v>0</v>
      </c>
      <c r="H79" s="5">
        <f>'Deployment Data '!Q88</f>
        <v>0</v>
      </c>
      <c r="I79" s="13"/>
    </row>
    <row r="80" spans="1:19" s="12" customFormat="1" ht="18" customHeight="1">
      <c r="A80" s="42">
        <f>'Deployment Data '!A89</f>
        <v>0</v>
      </c>
      <c r="B80" s="42">
        <f>'Deployment Data '!C89</f>
        <v>0</v>
      </c>
      <c r="C80" s="42">
        <f>'Deployment Data '!D89</f>
        <v>0</v>
      </c>
      <c r="D80" s="5">
        <f>'Deployment Data '!I89</f>
        <v>0</v>
      </c>
      <c r="E80" s="5">
        <f>'Deployment Data '!M89</f>
        <v>0</v>
      </c>
      <c r="F80" s="5">
        <f>'Deployment Data '!O89</f>
        <v>0</v>
      </c>
      <c r="G80" s="5">
        <f>'Deployment Data '!P89</f>
        <v>0</v>
      </c>
      <c r="H80" s="5">
        <f>'Deployment Data '!Q89</f>
        <v>0</v>
      </c>
      <c r="I80" s="13"/>
    </row>
    <row r="81" spans="1:18" s="12" customFormat="1" ht="18" customHeight="1">
      <c r="A81" s="42">
        <f>'Deployment Data '!A90</f>
        <v>0</v>
      </c>
      <c r="B81" s="42">
        <f>'Deployment Data '!C90</f>
        <v>0</v>
      </c>
      <c r="C81" s="42">
        <f>'Deployment Data '!D90</f>
        <v>0</v>
      </c>
      <c r="D81" s="5">
        <f>'Deployment Data '!I90</f>
        <v>0</v>
      </c>
      <c r="E81" s="5">
        <f>'Deployment Data '!M90</f>
        <v>0</v>
      </c>
      <c r="F81" s="5">
        <f>'Deployment Data '!O90</f>
        <v>0</v>
      </c>
      <c r="G81" s="5">
        <f>'Deployment Data '!P90</f>
        <v>0</v>
      </c>
      <c r="H81" s="5">
        <f>'Deployment Data '!Q90</f>
        <v>0</v>
      </c>
      <c r="I81" s="13"/>
    </row>
    <row r="82" spans="1:18" s="12" customFormat="1" ht="18" customHeight="1">
      <c r="A82" s="42">
        <f>'Deployment Data '!A92</f>
        <v>0</v>
      </c>
      <c r="B82" s="42">
        <f>'Deployment Data '!C92</f>
        <v>0</v>
      </c>
      <c r="C82" s="42">
        <f>'Deployment Data '!D92</f>
        <v>0</v>
      </c>
      <c r="D82" s="5">
        <f>'Deployment Data '!I92</f>
        <v>0</v>
      </c>
      <c r="E82" s="5">
        <f>'Deployment Data '!M92</f>
        <v>0</v>
      </c>
      <c r="F82" s="5">
        <f>'Deployment Data '!O92</f>
        <v>0</v>
      </c>
      <c r="G82" s="5">
        <f>'Deployment Data '!P92</f>
        <v>0</v>
      </c>
      <c r="H82" s="5">
        <f>'Deployment Data '!Q92</f>
        <v>0</v>
      </c>
      <c r="I82" s="13"/>
    </row>
    <row r="83" spans="1:18" s="12" customFormat="1" ht="18" customHeight="1">
      <c r="A83" s="42">
        <f>'Deployment Data '!A10</f>
        <v>0</v>
      </c>
      <c r="B83" s="42">
        <f>'Deployment Data '!C10</f>
        <v>0</v>
      </c>
      <c r="C83" s="42">
        <f>'Deployment Data '!D10</f>
        <v>0</v>
      </c>
      <c r="D83" s="5">
        <f>'Deployment Data '!I10</f>
        <v>0</v>
      </c>
      <c r="E83" s="5">
        <f>'Deployment Data '!M10</f>
        <v>0</v>
      </c>
      <c r="F83" s="5">
        <f>'Deployment Data '!O10</f>
        <v>0</v>
      </c>
      <c r="G83" s="5">
        <f>'Deployment Data '!P10</f>
        <v>0</v>
      </c>
      <c r="H83" s="5">
        <f>'Deployment Data '!Q10</f>
        <v>0</v>
      </c>
      <c r="J83" s="62"/>
      <c r="K83" s="62"/>
      <c r="L83" s="62"/>
      <c r="M83" s="62"/>
      <c r="N83" s="62"/>
      <c r="O83" s="62"/>
      <c r="P83" s="63"/>
      <c r="Q83" s="63"/>
      <c r="R83" s="59"/>
    </row>
    <row r="84" spans="1:18" s="12" customFormat="1" ht="18" customHeight="1">
      <c r="A84" s="42">
        <f>'Deployment Data '!A22</f>
        <v>0</v>
      </c>
      <c r="B84" s="42">
        <f>'Deployment Data '!C22</f>
        <v>0</v>
      </c>
      <c r="C84" s="42">
        <f>'Deployment Data '!D22</f>
        <v>0</v>
      </c>
      <c r="D84" s="5">
        <f>'Deployment Data '!I22</f>
        <v>0</v>
      </c>
      <c r="E84" s="5">
        <f>'Deployment Data '!M22</f>
        <v>0</v>
      </c>
      <c r="F84" s="5">
        <f>'Deployment Data '!O22</f>
        <v>0</v>
      </c>
      <c r="G84" s="5">
        <f>'Deployment Data '!P22</f>
        <v>0</v>
      </c>
      <c r="H84" s="5">
        <f>'Deployment Data '!Q22</f>
        <v>0</v>
      </c>
      <c r="I84" s="13"/>
    </row>
    <row r="85" spans="1:18" s="12" customFormat="1" ht="18" customHeight="1">
      <c r="A85" s="42">
        <f>'Deployment Data '!A23</f>
        <v>0</v>
      </c>
      <c r="B85" s="42">
        <f>'Deployment Data '!C23</f>
        <v>0</v>
      </c>
      <c r="C85" s="42">
        <f>'Deployment Data '!D23</f>
        <v>0</v>
      </c>
      <c r="D85" s="5">
        <f>'Deployment Data '!I23</f>
        <v>0</v>
      </c>
      <c r="E85" s="5">
        <f>'Deployment Data '!M23</f>
        <v>0</v>
      </c>
      <c r="F85" s="5">
        <f>'Deployment Data '!O23</f>
        <v>0</v>
      </c>
      <c r="G85" s="5">
        <f>'Deployment Data '!P23</f>
        <v>0</v>
      </c>
      <c r="H85" s="5">
        <f>'Deployment Data '!Q23</f>
        <v>0</v>
      </c>
      <c r="I85" s="13"/>
    </row>
    <row r="86" spans="1:18" s="12" customFormat="1" ht="18" customHeight="1">
      <c r="A86" s="42">
        <f>'Deployment Data '!A81</f>
        <v>0</v>
      </c>
      <c r="B86" s="42">
        <f>'Deployment Data '!C81</f>
        <v>0</v>
      </c>
      <c r="C86" s="42">
        <f>'Deployment Data '!D81</f>
        <v>0</v>
      </c>
      <c r="D86" s="5">
        <f>'Deployment Data '!I81</f>
        <v>0</v>
      </c>
      <c r="E86" s="5">
        <f>'Deployment Data '!M81</f>
        <v>0</v>
      </c>
      <c r="F86" s="5">
        <f>'Deployment Data '!O81</f>
        <v>0</v>
      </c>
      <c r="G86" s="5">
        <f>'Deployment Data '!P81</f>
        <v>0</v>
      </c>
      <c r="H86" s="5">
        <f>'Deployment Data '!Q81</f>
        <v>0</v>
      </c>
    </row>
    <row r="87" spans="1:18" s="12" customFormat="1" ht="18" customHeight="1">
      <c r="A87" s="42">
        <f>'Deployment Data '!A82</f>
        <v>0</v>
      </c>
      <c r="B87" s="42">
        <f>'Deployment Data '!C82</f>
        <v>0</v>
      </c>
      <c r="C87" s="42">
        <f>'Deployment Data '!D82</f>
        <v>0</v>
      </c>
      <c r="D87" s="5">
        <f>'Deployment Data '!I82</f>
        <v>0</v>
      </c>
      <c r="E87" s="5">
        <f>'Deployment Data '!M82</f>
        <v>0</v>
      </c>
      <c r="F87" s="5">
        <f>'Deployment Data '!O82</f>
        <v>0</v>
      </c>
      <c r="G87" s="5">
        <f>'Deployment Data '!P82</f>
        <v>0</v>
      </c>
      <c r="H87" s="5">
        <f>'Deployment Data '!Q82</f>
        <v>0</v>
      </c>
      <c r="I87" s="13"/>
    </row>
    <row r="88" spans="1:18" s="12" customFormat="1" ht="18" customHeight="1">
      <c r="A88" s="42">
        <f>'Deployment Data '!A83</f>
        <v>0</v>
      </c>
      <c r="B88" s="42">
        <f>'Deployment Data '!C83</f>
        <v>0</v>
      </c>
      <c r="C88" s="42">
        <f>'Deployment Data '!D83</f>
        <v>0</v>
      </c>
      <c r="D88" s="5">
        <f>'Deployment Data '!I83</f>
        <v>0</v>
      </c>
      <c r="E88" s="5">
        <f>'Deployment Data '!M83</f>
        <v>0</v>
      </c>
      <c r="F88" s="5">
        <f>'Deployment Data '!O83</f>
        <v>0</v>
      </c>
      <c r="G88" s="5">
        <f>'Deployment Data '!P83</f>
        <v>0</v>
      </c>
      <c r="H88" s="5">
        <f>'Deployment Data '!Q83</f>
        <v>0</v>
      </c>
      <c r="I88" s="13"/>
    </row>
    <row r="89" spans="1:18" s="12" customFormat="1" ht="18" customHeight="1">
      <c r="A89" s="42">
        <f>'Deployment Data '!A84</f>
        <v>0</v>
      </c>
      <c r="B89" s="42">
        <f>'Deployment Data '!C84</f>
        <v>0</v>
      </c>
      <c r="C89" s="42">
        <f>'Deployment Data '!D84</f>
        <v>0</v>
      </c>
      <c r="D89" s="5">
        <f>'Deployment Data '!I84</f>
        <v>0</v>
      </c>
      <c r="E89" s="5">
        <f>'Deployment Data '!M84</f>
        <v>0</v>
      </c>
      <c r="F89" s="5">
        <f>'Deployment Data '!O84</f>
        <v>0</v>
      </c>
      <c r="G89" s="5">
        <f>'Deployment Data '!P84</f>
        <v>0</v>
      </c>
      <c r="H89" s="5">
        <f>'Deployment Data '!Q84</f>
        <v>0</v>
      </c>
      <c r="I89" s="13"/>
    </row>
    <row r="90" spans="1:18" s="12" customFormat="1" ht="18" customHeight="1">
      <c r="A90" s="42">
        <f>'Deployment Data '!A80</f>
        <v>0</v>
      </c>
      <c r="B90" s="42">
        <f>'Deployment Data '!C80</f>
        <v>0</v>
      </c>
      <c r="C90" s="42">
        <f>'Deployment Data '!D80</f>
        <v>0</v>
      </c>
      <c r="D90" s="5">
        <f>'Deployment Data '!I80</f>
        <v>0</v>
      </c>
      <c r="E90" s="5">
        <f>'Deployment Data '!M80</f>
        <v>0</v>
      </c>
      <c r="F90" s="5">
        <f>'Deployment Data '!O80</f>
        <v>0</v>
      </c>
      <c r="G90" s="5">
        <f>'Deployment Data '!P80</f>
        <v>0</v>
      </c>
      <c r="H90" s="5">
        <f>'Deployment Data '!Q80</f>
        <v>0</v>
      </c>
    </row>
    <row r="91" spans="1:18" s="12" customFormat="1" ht="18" customHeight="1">
      <c r="A91" s="42">
        <f>'Deployment Data '!A26</f>
        <v>0</v>
      </c>
      <c r="B91" s="42">
        <f>'Deployment Data '!C26</f>
        <v>0</v>
      </c>
      <c r="C91" s="42">
        <f>'Deployment Data '!D26</f>
        <v>0</v>
      </c>
      <c r="D91" s="5">
        <f>'Deployment Data '!I26</f>
        <v>0</v>
      </c>
      <c r="E91" s="5">
        <f>'Deployment Data '!M26</f>
        <v>0</v>
      </c>
      <c r="F91" s="5">
        <f>'Deployment Data '!O26</f>
        <v>0</v>
      </c>
      <c r="G91" s="5">
        <f>'Deployment Data '!P26</f>
        <v>0</v>
      </c>
      <c r="H91" s="5">
        <f>'Deployment Data '!Q26</f>
        <v>0</v>
      </c>
    </row>
    <row r="92" spans="1:18" s="12" customFormat="1" ht="18" customHeight="1">
      <c r="A92" s="83"/>
      <c r="B92" s="83"/>
      <c r="C92" s="83"/>
      <c r="D92" s="73">
        <f>SUM(D8:D91)</f>
        <v>22</v>
      </c>
      <c r="E92" s="73"/>
      <c r="F92" s="73"/>
      <c r="G92" s="73"/>
      <c r="H92" s="73"/>
    </row>
    <row r="93" spans="1:18" s="12" customFormat="1" ht="14" customHeight="1">
      <c r="A93" s="106"/>
      <c r="B93" s="43"/>
      <c r="C93" s="43"/>
      <c r="D93" s="12" t="s">
        <v>22</v>
      </c>
    </row>
    <row r="94" spans="1:18" s="12" customFormat="1" ht="14" customHeight="1">
      <c r="A94" s="106"/>
      <c r="B94" s="43"/>
      <c r="C94" s="43"/>
      <c r="D94" s="12" t="s">
        <v>18</v>
      </c>
      <c r="E94" s="12" t="s">
        <v>27</v>
      </c>
      <c r="F94" s="12" t="s">
        <v>19</v>
      </c>
      <c r="G94" s="12" t="s">
        <v>20</v>
      </c>
    </row>
    <row r="95" spans="1:18" s="12" customFormat="1" ht="14" customHeight="1">
      <c r="A95" s="106"/>
      <c r="B95" s="43"/>
      <c r="C95" s="43"/>
      <c r="D95" s="12" t="s">
        <v>21</v>
      </c>
      <c r="F95" s="12">
        <f>SUM(D44:D91)</f>
        <v>22</v>
      </c>
      <c r="G95" s="12">
        <f>SUM(E44:E91)</f>
        <v>0</v>
      </c>
      <c r="H95" s="12">
        <f>G95+F95</f>
        <v>22</v>
      </c>
    </row>
    <row r="96" spans="1:18" s="12" customFormat="1" ht="14" customHeight="1">
      <c r="A96" s="106"/>
      <c r="B96" s="43"/>
      <c r="C96" s="43"/>
      <c r="D96" s="12" t="s">
        <v>77</v>
      </c>
      <c r="F96" s="12">
        <f>SUM(D26:D43)</f>
        <v>0</v>
      </c>
      <c r="G96" s="12">
        <f>SUM(E26:E43)</f>
        <v>0</v>
      </c>
      <c r="H96" s="12">
        <f t="shared" ref="H96:H105" si="0">G96+F96</f>
        <v>0</v>
      </c>
    </row>
    <row r="97" spans="1:21" s="12" customFormat="1" ht="14" customHeight="1">
      <c r="A97" s="106"/>
      <c r="B97" s="43"/>
      <c r="C97" s="43"/>
      <c r="D97" s="12" t="s">
        <v>77</v>
      </c>
      <c r="F97" s="12">
        <f>SUM(D14:D15)</f>
        <v>0</v>
      </c>
      <c r="G97" s="12">
        <f>SUM(E14:E15)</f>
        <v>0</v>
      </c>
      <c r="H97" s="12">
        <f t="shared" si="0"/>
        <v>0</v>
      </c>
    </row>
    <row r="98" spans="1:21" s="12" customFormat="1" ht="14" customHeight="1">
      <c r="A98" s="106"/>
      <c r="B98" s="43"/>
      <c r="C98" s="43"/>
      <c r="D98" s="12" t="s">
        <v>77</v>
      </c>
      <c r="F98" s="12">
        <f>SUM(D20:D21)</f>
        <v>0</v>
      </c>
      <c r="G98" s="12">
        <f>SUM(E20:E21)</f>
        <v>0</v>
      </c>
      <c r="H98" s="12">
        <f t="shared" si="0"/>
        <v>0</v>
      </c>
    </row>
    <row r="99" spans="1:21" s="12" customFormat="1" ht="14" customHeight="1">
      <c r="A99" s="106"/>
      <c r="B99" s="43"/>
      <c r="C99" s="43"/>
      <c r="D99" s="12" t="s">
        <v>77</v>
      </c>
      <c r="F99" s="12">
        <f>SUM(D16:D19)</f>
        <v>0</v>
      </c>
      <c r="G99" s="12">
        <f>SUM(E16:E19)</f>
        <v>0</v>
      </c>
      <c r="H99" s="12">
        <f t="shared" si="0"/>
        <v>0</v>
      </c>
    </row>
    <row r="100" spans="1:21" s="12" customFormat="1" ht="14" customHeight="1">
      <c r="A100" s="106"/>
      <c r="B100" s="43"/>
      <c r="C100" s="43"/>
      <c r="D100" s="12" t="s">
        <v>77</v>
      </c>
      <c r="F100" s="12">
        <f>SUM(D91:D91)</f>
        <v>0</v>
      </c>
      <c r="G100" s="12">
        <f>SUM(E91:E91)</f>
        <v>0</v>
      </c>
      <c r="H100" s="12">
        <f t="shared" si="0"/>
        <v>0</v>
      </c>
    </row>
    <row r="101" spans="1:21" s="12" customFormat="1" ht="14" customHeight="1">
      <c r="A101" s="106"/>
      <c r="B101" s="43"/>
      <c r="C101" s="43"/>
      <c r="D101" s="12" t="s">
        <v>77</v>
      </c>
      <c r="F101" s="12">
        <f>SUM(D22:D25)</f>
        <v>0</v>
      </c>
      <c r="G101" s="12">
        <f>SUM(E23:E24)</f>
        <v>0</v>
      </c>
      <c r="H101" s="12">
        <f t="shared" si="0"/>
        <v>0</v>
      </c>
    </row>
    <row r="102" spans="1:21" s="12" customFormat="1" ht="14" customHeight="1">
      <c r="A102" s="106"/>
      <c r="B102" s="43"/>
      <c r="C102" s="43"/>
      <c r="D102" s="12" t="s">
        <v>77</v>
      </c>
      <c r="F102" s="12">
        <f>SUM(D12:D13)</f>
        <v>0</v>
      </c>
      <c r="G102" s="12">
        <f>SUM(E12:E13)</f>
        <v>0</v>
      </c>
      <c r="H102" s="12">
        <f t="shared" si="0"/>
        <v>0</v>
      </c>
    </row>
    <row r="103" spans="1:21" s="12" customFormat="1" ht="14" customHeight="1">
      <c r="A103" s="106"/>
      <c r="B103" s="43"/>
      <c r="C103" s="43"/>
      <c r="D103" s="12" t="s">
        <v>77</v>
      </c>
      <c r="F103" s="12">
        <f>SUM(D11)</f>
        <v>0</v>
      </c>
      <c r="G103" s="12">
        <f>SUM(E11)</f>
        <v>0</v>
      </c>
      <c r="H103" s="12">
        <f>G103+F103</f>
        <v>0</v>
      </c>
    </row>
    <row r="104" spans="1:21" s="12" customFormat="1" ht="14" customHeight="1">
      <c r="A104" s="106"/>
      <c r="B104" s="43"/>
      <c r="C104" s="43"/>
      <c r="D104" s="12" t="s">
        <v>13</v>
      </c>
      <c r="F104" s="12">
        <f>SUM(D8:D10)</f>
        <v>0</v>
      </c>
      <c r="G104" s="12">
        <f>SUM(E8:E10)</f>
        <v>0</v>
      </c>
      <c r="H104" s="12">
        <f t="shared" si="0"/>
        <v>0</v>
      </c>
    </row>
    <row r="105" spans="1:21" s="12" customFormat="1" ht="14" customHeight="1">
      <c r="A105" s="106"/>
      <c r="B105" s="43"/>
      <c r="C105" s="43"/>
      <c r="E105" s="12">
        <f>SUM(E95:E104)</f>
        <v>0</v>
      </c>
      <c r="F105" s="12">
        <f>SUM(F95:F104)</f>
        <v>22</v>
      </c>
      <c r="G105" s="12">
        <f>SUM(G95:G104)</f>
        <v>0</v>
      </c>
      <c r="H105" s="12">
        <f t="shared" si="0"/>
        <v>22</v>
      </c>
    </row>
    <row r="106" spans="1:21" s="12" customFormat="1" ht="15">
      <c r="A106" s="106"/>
      <c r="B106" s="43"/>
      <c r="C106" s="43"/>
      <c r="E106" s="12" t="s">
        <v>35</v>
      </c>
    </row>
    <row r="107" spans="1:21" s="12" customFormat="1" ht="15">
      <c r="A107" s="106"/>
      <c r="B107" s="43"/>
      <c r="C107" s="43"/>
      <c r="T107" s="14"/>
      <c r="U107" s="14"/>
    </row>
    <row r="108" spans="1:21" s="12" customFormat="1" ht="15">
      <c r="A108" s="106"/>
      <c r="B108" s="43"/>
      <c r="C108" s="43"/>
      <c r="D108" s="12" t="s">
        <v>74</v>
      </c>
      <c r="S108" s="14"/>
    </row>
    <row r="109" spans="1:21" s="12" customFormat="1" ht="15">
      <c r="A109" s="106"/>
      <c r="B109" s="43"/>
      <c r="C109" s="43"/>
      <c r="D109" s="67" t="s">
        <v>18</v>
      </c>
      <c r="E109" s="68" t="s">
        <v>27</v>
      </c>
      <c r="F109" s="68" t="s">
        <v>19</v>
      </c>
      <c r="G109" s="68" t="s">
        <v>20</v>
      </c>
      <c r="H109" s="68" t="s">
        <v>32</v>
      </c>
      <c r="J109" s="14"/>
      <c r="K109" s="14"/>
      <c r="L109" s="14"/>
      <c r="M109" s="14"/>
      <c r="N109" s="14"/>
      <c r="O109" s="14"/>
      <c r="P109" s="14"/>
      <c r="Q109" s="14"/>
      <c r="R109" s="14"/>
      <c r="T109" s="14"/>
      <c r="U109" s="14"/>
    </row>
    <row r="110" spans="1:21" s="12" customFormat="1" ht="15">
      <c r="A110" s="106"/>
      <c r="B110" s="43"/>
      <c r="C110" s="43"/>
      <c r="D110" s="67" t="str">
        <f t="shared" ref="D110:D111" si="1">D95</f>
        <v>YVR</v>
      </c>
      <c r="E110" s="69" t="e">
        <f t="shared" ref="E110:H111" si="2">E95/E$105</f>
        <v>#DIV/0!</v>
      </c>
      <c r="F110" s="70">
        <f t="shared" si="2"/>
        <v>1</v>
      </c>
      <c r="G110" s="70" t="e">
        <f t="shared" si="2"/>
        <v>#DIV/0!</v>
      </c>
      <c r="H110" s="70">
        <f t="shared" si="2"/>
        <v>1</v>
      </c>
      <c r="S110" s="14"/>
      <c r="T110" s="14"/>
      <c r="U110" s="14"/>
    </row>
    <row r="111" spans="1:21" s="14" customFormat="1" ht="15">
      <c r="A111" s="107"/>
      <c r="B111" s="9"/>
      <c r="C111" s="9"/>
      <c r="D111" s="67" t="str">
        <f t="shared" si="1"/>
        <v>XXX</v>
      </c>
      <c r="E111" s="69" t="e">
        <f t="shared" si="2"/>
        <v>#DIV/0!</v>
      </c>
      <c r="F111" s="70">
        <f t="shared" si="2"/>
        <v>0</v>
      </c>
      <c r="G111" s="70" t="e">
        <f t="shared" si="2"/>
        <v>#DIV/0!</v>
      </c>
      <c r="H111" s="70">
        <f t="shared" si="2"/>
        <v>0</v>
      </c>
    </row>
    <row r="112" spans="1:21" s="12" customFormat="1" ht="15">
      <c r="A112" s="106"/>
      <c r="B112" s="43"/>
      <c r="C112" s="43"/>
      <c r="D112" s="67" t="str">
        <f>D101</f>
        <v>XXX</v>
      </c>
      <c r="E112" s="69" t="e">
        <f>E101/E$105</f>
        <v>#DIV/0!</v>
      </c>
      <c r="F112" s="70">
        <f>F101/F$105</f>
        <v>0</v>
      </c>
      <c r="G112" s="70" t="e">
        <f>G101/G$105</f>
        <v>#DIV/0!</v>
      </c>
      <c r="H112" s="70">
        <f>H101/H$105</f>
        <v>0</v>
      </c>
      <c r="J112" s="14"/>
      <c r="K112" s="14"/>
      <c r="L112" s="14"/>
      <c r="M112" s="14"/>
      <c r="N112" s="14"/>
      <c r="O112" s="14"/>
      <c r="P112" s="14"/>
      <c r="Q112" s="14"/>
      <c r="R112" s="14"/>
      <c r="S112" s="14"/>
      <c r="T112" s="14"/>
      <c r="U112" s="14"/>
    </row>
    <row r="113" spans="1:21" s="14" customFormat="1" ht="15">
      <c r="A113" s="107"/>
      <c r="B113" s="9"/>
      <c r="C113" s="9"/>
      <c r="D113" s="67" t="str">
        <f>D99</f>
        <v>XXX</v>
      </c>
      <c r="E113" s="69" t="e">
        <f>E99/E$105</f>
        <v>#DIV/0!</v>
      </c>
      <c r="F113" s="70">
        <f>F99/F$105</f>
        <v>0</v>
      </c>
      <c r="G113" s="70" t="e">
        <f>G99/G$105</f>
        <v>#DIV/0!</v>
      </c>
      <c r="H113" s="70">
        <f>H99/H$105</f>
        <v>0</v>
      </c>
    </row>
    <row r="114" spans="1:21" s="14" customFormat="1" ht="15">
      <c r="A114" s="107"/>
      <c r="B114" s="9"/>
      <c r="C114" s="9"/>
      <c r="D114" s="67" t="str">
        <f>D97</f>
        <v>XXX</v>
      </c>
      <c r="E114" s="69" t="e">
        <f t="shared" ref="E114:H115" si="3">E97/E$105</f>
        <v>#DIV/0!</v>
      </c>
      <c r="F114" s="70">
        <f t="shared" si="3"/>
        <v>0</v>
      </c>
      <c r="G114" s="70" t="e">
        <f t="shared" si="3"/>
        <v>#DIV/0!</v>
      </c>
      <c r="H114" s="70">
        <f t="shared" si="3"/>
        <v>0</v>
      </c>
    </row>
    <row r="115" spans="1:21" s="14" customFormat="1" ht="15">
      <c r="A115" s="107"/>
      <c r="B115" s="9"/>
      <c r="C115" s="9"/>
      <c r="D115" s="67" t="str">
        <f>D98</f>
        <v>XXX</v>
      </c>
      <c r="E115" s="69" t="e">
        <f t="shared" si="3"/>
        <v>#DIV/0!</v>
      </c>
      <c r="F115" s="70">
        <f t="shared" si="3"/>
        <v>0</v>
      </c>
      <c r="G115" s="70" t="e">
        <f t="shared" si="3"/>
        <v>#DIV/0!</v>
      </c>
      <c r="H115" s="70">
        <f t="shared" si="3"/>
        <v>0</v>
      </c>
    </row>
    <row r="116" spans="1:21" s="14" customFormat="1" ht="15">
      <c r="A116" s="107"/>
      <c r="B116" s="9"/>
      <c r="C116" s="9"/>
      <c r="D116" s="67" t="str">
        <f>D100</f>
        <v>XXX</v>
      </c>
      <c r="E116" s="69" t="e">
        <f>E100/E$105</f>
        <v>#DIV/0!</v>
      </c>
      <c r="F116" s="70">
        <f>F100/F$105</f>
        <v>0</v>
      </c>
      <c r="G116" s="70" t="e">
        <f>G100/G$105</f>
        <v>#DIV/0!</v>
      </c>
      <c r="H116" s="70">
        <f>H100/H$105</f>
        <v>0</v>
      </c>
    </row>
    <row r="117" spans="1:21" s="14" customFormat="1" ht="15">
      <c r="A117" s="107"/>
      <c r="B117" s="9"/>
      <c r="C117" s="9"/>
      <c r="D117" s="67" t="str">
        <f>D102</f>
        <v>XXX</v>
      </c>
      <c r="E117" s="69" t="e">
        <f t="shared" ref="E117:H119" si="4">E102/E$105</f>
        <v>#DIV/0!</v>
      </c>
      <c r="F117" s="70">
        <f t="shared" si="4"/>
        <v>0</v>
      </c>
      <c r="G117" s="70" t="e">
        <f t="shared" si="4"/>
        <v>#DIV/0!</v>
      </c>
      <c r="H117" s="70">
        <f t="shared" si="4"/>
        <v>0</v>
      </c>
    </row>
    <row r="118" spans="1:21" s="14" customFormat="1" ht="15">
      <c r="A118" s="107"/>
      <c r="B118" s="9"/>
      <c r="C118" s="9"/>
      <c r="D118" s="67" t="str">
        <f>D103</f>
        <v>XXX</v>
      </c>
      <c r="E118" s="69" t="e">
        <f t="shared" si="4"/>
        <v>#DIV/0!</v>
      </c>
      <c r="F118" s="70">
        <f t="shared" si="4"/>
        <v>0</v>
      </c>
      <c r="G118" s="70" t="e">
        <f t="shared" si="4"/>
        <v>#DIV/0!</v>
      </c>
      <c r="H118" s="70">
        <f t="shared" si="4"/>
        <v>0</v>
      </c>
    </row>
    <row r="119" spans="1:21" s="14" customFormat="1" ht="15">
      <c r="A119" s="107"/>
      <c r="B119" s="9"/>
      <c r="C119" s="9"/>
      <c r="D119" s="67" t="str">
        <f t="shared" ref="D119" si="5">D104</f>
        <v>unknown</v>
      </c>
      <c r="E119" s="69" t="e">
        <f t="shared" si="4"/>
        <v>#DIV/0!</v>
      </c>
      <c r="F119" s="70">
        <f t="shared" si="4"/>
        <v>0</v>
      </c>
      <c r="G119" s="70" t="e">
        <f t="shared" si="4"/>
        <v>#DIV/0!</v>
      </c>
      <c r="H119" s="70">
        <f t="shared" si="4"/>
        <v>0</v>
      </c>
    </row>
    <row r="120" spans="1:21" s="14" customFormat="1" ht="15">
      <c r="A120" s="107"/>
      <c r="B120" s="9"/>
      <c r="C120" s="9"/>
    </row>
    <row r="121" spans="1:21" s="14" customFormat="1" ht="15">
      <c r="A121" s="107"/>
      <c r="B121" s="9"/>
      <c r="C121" s="9"/>
    </row>
    <row r="122" spans="1:21" s="14" customFormat="1" ht="15">
      <c r="A122" s="107"/>
      <c r="B122" s="9"/>
      <c r="C122" s="9"/>
    </row>
    <row r="123" spans="1:21" s="14" customFormat="1" ht="15">
      <c r="A123" s="107"/>
      <c r="B123" s="9"/>
      <c r="C123" s="9"/>
    </row>
    <row r="124" spans="1:21" s="14" customFormat="1" ht="15">
      <c r="A124" s="107"/>
      <c r="B124" s="9"/>
      <c r="C124" s="9"/>
    </row>
    <row r="125" spans="1:21" s="14" customFormat="1">
      <c r="A125" s="107"/>
      <c r="B125" s="9"/>
      <c r="C125" s="9"/>
      <c r="D125" s="3"/>
    </row>
    <row r="126" spans="1:21" s="14" customFormat="1">
      <c r="A126" s="107"/>
      <c r="B126" s="9"/>
      <c r="C126" s="9"/>
      <c r="D126" s="3"/>
      <c r="E126" s="3"/>
      <c r="T126" s="3"/>
      <c r="U126" s="3"/>
    </row>
    <row r="127" spans="1:21" s="14" customFormat="1">
      <c r="A127" s="107"/>
      <c r="B127" s="9"/>
      <c r="C127" s="9"/>
      <c r="D127" s="3"/>
      <c r="E127" s="3"/>
      <c r="S127" s="3"/>
      <c r="T127" s="3"/>
      <c r="U127" s="3"/>
    </row>
    <row r="128" spans="1:21" s="14" customFormat="1">
      <c r="A128" s="107"/>
      <c r="B128" s="9"/>
      <c r="C128" s="9"/>
      <c r="D128" s="3"/>
      <c r="E128" s="3"/>
      <c r="J128" s="3"/>
      <c r="K128" s="3"/>
      <c r="L128" s="3"/>
      <c r="M128" s="3"/>
      <c r="N128" s="3"/>
      <c r="O128" s="3"/>
      <c r="P128" s="3"/>
      <c r="Q128" s="3"/>
      <c r="R128" s="3"/>
      <c r="S128" s="3"/>
      <c r="T128" s="3"/>
      <c r="U128" s="3"/>
    </row>
    <row r="129" spans="1:21" s="14" customFormat="1">
      <c r="A129" s="107"/>
      <c r="B129" s="9"/>
      <c r="C129" s="9"/>
      <c r="D129" s="3"/>
      <c r="E129" s="3"/>
      <c r="J129" s="3"/>
      <c r="K129" s="3"/>
      <c r="L129" s="3"/>
      <c r="M129" s="3"/>
      <c r="N129" s="3"/>
      <c r="O129" s="3"/>
      <c r="P129" s="3"/>
      <c r="Q129" s="3"/>
      <c r="R129" s="3"/>
      <c r="S129" s="3"/>
      <c r="T129" s="3"/>
      <c r="U129" s="3"/>
    </row>
    <row r="130" spans="1:21">
      <c r="F130" s="14"/>
      <c r="G130" s="14"/>
      <c r="H130" s="14"/>
    </row>
    <row r="131" spans="1:21">
      <c r="F131" s="14"/>
      <c r="G131" s="14"/>
      <c r="H131" s="14"/>
    </row>
    <row r="132" spans="1:21">
      <c r="F132" s="14"/>
      <c r="G132" s="14"/>
    </row>
    <row r="133" spans="1:21">
      <c r="G133" s="3"/>
    </row>
    <row r="134" spans="1:21">
      <c r="G134" s="3"/>
    </row>
    <row r="135" spans="1:21">
      <c r="G135" s="3"/>
    </row>
    <row r="136" spans="1:21">
      <c r="G136" s="3"/>
    </row>
    <row r="137" spans="1:21">
      <c r="G137" s="3"/>
    </row>
    <row r="138" spans="1:21">
      <c r="G138" s="3"/>
    </row>
    <row r="139" spans="1:21">
      <c r="G139" s="3"/>
    </row>
    <row r="140" spans="1:21">
      <c r="G140" s="3"/>
    </row>
    <row r="141" spans="1:21">
      <c r="G141" s="3"/>
    </row>
    <row r="142" spans="1:21">
      <c r="G142" s="3"/>
    </row>
    <row r="143" spans="1:21">
      <c r="G143" s="3"/>
    </row>
    <row r="144" spans="1:21">
      <c r="G144" s="3"/>
    </row>
    <row r="145" spans="7:8">
      <c r="G145" s="3"/>
    </row>
    <row r="146" spans="7:8">
      <c r="G146" s="3"/>
    </row>
    <row r="147" spans="7:8">
      <c r="G147" s="3"/>
    </row>
    <row r="148" spans="7:8">
      <c r="G148" s="3"/>
    </row>
    <row r="149" spans="7:8">
      <c r="G149" s="3"/>
    </row>
    <row r="150" spans="7:8">
      <c r="G150" s="3"/>
    </row>
    <row r="151" spans="7:8">
      <c r="G151" s="3"/>
    </row>
    <row r="152" spans="7:8">
      <c r="G152" s="3"/>
      <c r="H152" s="9"/>
    </row>
    <row r="153" spans="7:8">
      <c r="G153" s="3"/>
      <c r="H153" s="9"/>
    </row>
    <row r="154" spans="7:8">
      <c r="G154" s="3"/>
      <c r="H154" s="9"/>
    </row>
    <row r="155" spans="7:8">
      <c r="G155" s="3"/>
      <c r="H155" s="9"/>
    </row>
    <row r="156" spans="7:8">
      <c r="G156" s="3"/>
      <c r="H156" s="9"/>
    </row>
    <row r="157" spans="7:8">
      <c r="G157" s="3"/>
      <c r="H157" s="9"/>
    </row>
    <row r="158" spans="7:8">
      <c r="G158" s="3"/>
      <c r="H158" s="9"/>
    </row>
    <row r="159" spans="7:8">
      <c r="G159" s="3"/>
      <c r="H159" s="9"/>
    </row>
    <row r="160" spans="7:8">
      <c r="G160" s="3"/>
      <c r="H160" s="9"/>
    </row>
    <row r="161" spans="7:8">
      <c r="G161" s="3"/>
      <c r="H161" s="9"/>
    </row>
    <row r="162" spans="7:8">
      <c r="G162" s="3"/>
      <c r="H162" s="9"/>
    </row>
  </sheetData>
  <sortState xmlns:xlrd2="http://schemas.microsoft.com/office/spreadsheetml/2017/richdata2" ref="A8:H90">
    <sortCondition ref="F8:F90"/>
  </sortState>
  <mergeCells count="4">
    <mergeCell ref="F6:H6"/>
    <mergeCell ref="A5:H5"/>
    <mergeCell ref="A2:F4"/>
    <mergeCell ref="A1:H1"/>
  </mergeCells>
  <pageMargins left="0.75" right="0.75" top="1" bottom="1" header="0.5" footer="0.5"/>
  <pageSetup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93C0F-9BFE-DF4E-9042-FA475195D8EE}">
  <dimension ref="A1:N172"/>
  <sheetViews>
    <sheetView zoomScaleNormal="100" workbookViewId="0">
      <selection activeCell="A16" sqref="A16:K17"/>
    </sheetView>
  </sheetViews>
  <sheetFormatPr baseColWidth="10" defaultRowHeight="16"/>
  <cols>
    <col min="1" max="3" width="15.33203125" style="9" customWidth="1"/>
    <col min="4" max="6" width="15.33203125" style="3" customWidth="1"/>
    <col min="7" max="7" width="15.33203125" style="9" customWidth="1"/>
    <col min="8" max="14" width="15.33203125" style="3" customWidth="1"/>
    <col min="15" max="16" width="17" style="3" bestFit="1" customWidth="1"/>
    <col min="17" max="20" width="13.83203125" style="3" customWidth="1"/>
    <col min="21" max="16384" width="10.83203125" style="3"/>
  </cols>
  <sheetData>
    <row r="1" spans="1:14" s="47" customFormat="1" ht="24" customHeight="1">
      <c r="A1" s="138" t="s">
        <v>33</v>
      </c>
      <c r="B1" s="139"/>
      <c r="C1" s="139"/>
      <c r="D1" s="139"/>
      <c r="E1" s="139"/>
      <c r="F1" s="139"/>
      <c r="G1" s="139"/>
      <c r="H1" s="140"/>
      <c r="I1" s="100"/>
      <c r="J1" s="100"/>
      <c r="K1" s="100"/>
      <c r="L1" s="100"/>
      <c r="M1" s="100"/>
      <c r="N1" s="98"/>
    </row>
    <row r="2" spans="1:14" s="47" customFormat="1" ht="28" customHeight="1">
      <c r="A2" s="141" t="s">
        <v>76</v>
      </c>
      <c r="B2" s="141"/>
      <c r="C2" s="141"/>
      <c r="D2" s="141"/>
      <c r="E2" s="141"/>
      <c r="F2" s="141"/>
      <c r="G2" s="141"/>
      <c r="H2" s="141"/>
    </row>
    <row r="3" spans="1:14" s="47" customFormat="1" ht="28" customHeight="1">
      <c r="A3" s="142"/>
      <c r="B3" s="142"/>
      <c r="C3" s="142"/>
      <c r="D3" s="142"/>
      <c r="E3" s="142"/>
      <c r="F3" s="142"/>
      <c r="G3" s="142"/>
      <c r="H3" s="142"/>
    </row>
    <row r="4" spans="1:14" s="47" customFormat="1" ht="28" customHeight="1">
      <c r="A4" s="142"/>
      <c r="B4" s="142"/>
      <c r="C4" s="142"/>
      <c r="D4" s="142"/>
      <c r="E4" s="142"/>
      <c r="F4" s="142"/>
      <c r="G4" s="142"/>
      <c r="H4" s="142"/>
    </row>
    <row r="5" spans="1:14" s="47" customFormat="1" ht="28" customHeight="1">
      <c r="A5" s="142"/>
      <c r="B5" s="142"/>
      <c r="C5" s="142"/>
      <c r="D5" s="142"/>
      <c r="E5" s="142"/>
      <c r="F5" s="142"/>
      <c r="G5" s="142"/>
      <c r="H5" s="142"/>
    </row>
    <row r="6" spans="1:14" s="104" customFormat="1" ht="28" customHeight="1">
      <c r="A6" s="101"/>
      <c r="B6" s="101"/>
      <c r="C6" s="101"/>
      <c r="D6" s="101"/>
      <c r="E6" s="101"/>
      <c r="F6" s="101"/>
      <c r="G6" s="102"/>
      <c r="H6" s="102"/>
      <c r="I6" s="102"/>
      <c r="J6" s="102"/>
      <c r="K6" s="102"/>
      <c r="L6" s="102"/>
      <c r="M6" s="102"/>
      <c r="N6" s="103"/>
    </row>
    <row r="7" spans="1:14" s="2" customFormat="1" ht="18" customHeight="1">
      <c r="A7" s="175" t="s">
        <v>34</v>
      </c>
      <c r="B7" s="175"/>
      <c r="C7" s="175"/>
      <c r="D7" s="175"/>
      <c r="E7" s="108"/>
      <c r="F7" s="108"/>
      <c r="G7" s="109"/>
      <c r="H7" s="110"/>
      <c r="I7" s="110"/>
      <c r="J7" s="110"/>
      <c r="K7" s="111"/>
      <c r="L7" s="111"/>
    </row>
    <row r="8" spans="1:14" s="2" customFormat="1" ht="18" customHeight="1">
      <c r="A8" s="112">
        <v>41609</v>
      </c>
      <c r="B8" s="112">
        <v>41974</v>
      </c>
      <c r="C8" s="112">
        <v>42339</v>
      </c>
      <c r="D8" s="112">
        <v>42705</v>
      </c>
      <c r="E8" s="112">
        <v>43070</v>
      </c>
      <c r="F8" s="112">
        <f>F11</f>
        <v>43435</v>
      </c>
      <c r="G8" s="113" t="s">
        <v>61</v>
      </c>
      <c r="H8" s="114"/>
      <c r="I8" s="115"/>
      <c r="J8" s="116"/>
      <c r="K8" s="117"/>
      <c r="L8" s="111"/>
    </row>
    <row r="9" spans="1:14" s="18" customFormat="1" ht="18" customHeight="1">
      <c r="A9" s="118"/>
      <c r="B9" s="118"/>
      <c r="C9" s="118"/>
      <c r="D9" s="119"/>
      <c r="E9" s="119"/>
      <c r="F9" s="120"/>
      <c r="G9" s="121" t="e">
        <f>RATE(5,0,A9,-F9,0)</f>
        <v>#NUM!</v>
      </c>
      <c r="H9" s="121"/>
      <c r="I9" s="111"/>
      <c r="J9" s="111"/>
      <c r="K9" s="122"/>
      <c r="L9" s="122"/>
    </row>
    <row r="10" spans="1:14" s="12" customFormat="1" ht="18" customHeight="1">
      <c r="A10" s="123"/>
      <c r="B10" s="123"/>
      <c r="C10" s="123"/>
      <c r="D10" s="124"/>
      <c r="E10" s="124"/>
      <c r="F10" s="123" t="s">
        <v>42</v>
      </c>
      <c r="G10" s="123" t="s">
        <v>41</v>
      </c>
      <c r="H10" s="123" t="s">
        <v>41</v>
      </c>
      <c r="I10" s="123" t="s">
        <v>41</v>
      </c>
      <c r="J10" s="123" t="s">
        <v>41</v>
      </c>
      <c r="K10" s="123" t="s">
        <v>41</v>
      </c>
      <c r="L10" s="123"/>
    </row>
    <row r="11" spans="1:14" s="12" customFormat="1" ht="17" customHeight="1">
      <c r="A11" s="123"/>
      <c r="B11" s="123"/>
      <c r="C11" s="123"/>
      <c r="D11" s="125"/>
      <c r="E11" s="125"/>
      <c r="F11" s="112">
        <v>43435</v>
      </c>
      <c r="G11" s="112">
        <v>43800</v>
      </c>
      <c r="H11" s="112">
        <v>44166</v>
      </c>
      <c r="I11" s="112">
        <v>44531</v>
      </c>
      <c r="J11" s="112">
        <v>44896</v>
      </c>
      <c r="K11" s="112">
        <v>45261</v>
      </c>
      <c r="L11" s="117" t="s">
        <v>62</v>
      </c>
      <c r="M11" s="17"/>
    </row>
    <row r="12" spans="1:14" s="12" customFormat="1" ht="18" customHeight="1">
      <c r="A12" s="123"/>
      <c r="B12" s="123"/>
      <c r="C12" s="123"/>
      <c r="D12" s="126"/>
      <c r="E12" s="126"/>
      <c r="F12" s="120">
        <f t="shared" ref="F12:K12" si="0">F17</f>
        <v>0</v>
      </c>
      <c r="G12" s="120">
        <f t="shared" si="0"/>
        <v>0</v>
      </c>
      <c r="H12" s="120">
        <f t="shared" si="0"/>
        <v>0</v>
      </c>
      <c r="I12" s="120">
        <f t="shared" si="0"/>
        <v>0</v>
      </c>
      <c r="J12" s="120">
        <f t="shared" si="0"/>
        <v>0</v>
      </c>
      <c r="K12" s="120">
        <f t="shared" si="0"/>
        <v>0</v>
      </c>
      <c r="L12" s="127" t="e">
        <f>RATE(5,0,F12,-K12,0)</f>
        <v>#NUM!</v>
      </c>
      <c r="M12" s="64"/>
    </row>
    <row r="13" spans="1:14" s="12" customFormat="1" ht="18" customHeight="1">
      <c r="A13" s="123"/>
      <c r="B13" s="123"/>
      <c r="C13" s="123"/>
      <c r="D13" s="123"/>
      <c r="E13" s="123"/>
      <c r="F13" s="123"/>
      <c r="G13" s="123"/>
      <c r="H13" s="123"/>
      <c r="I13" s="123"/>
      <c r="J13" s="123"/>
      <c r="K13" s="123"/>
      <c r="L13" s="123"/>
    </row>
    <row r="14" spans="1:14" s="12" customFormat="1" ht="20" customHeight="1">
      <c r="A14" s="124"/>
      <c r="B14" s="124"/>
      <c r="C14" s="124"/>
      <c r="D14" s="126"/>
      <c r="E14" s="126"/>
      <c r="F14" s="126"/>
      <c r="G14" s="126"/>
      <c r="H14" s="126"/>
      <c r="I14" s="126"/>
      <c r="J14" s="126"/>
      <c r="K14" s="126"/>
      <c r="L14" s="128"/>
    </row>
    <row r="15" spans="1:14" s="12" customFormat="1" ht="24" customHeight="1">
      <c r="A15" s="123" t="s">
        <v>42</v>
      </c>
      <c r="B15" s="123" t="s">
        <v>42</v>
      </c>
      <c r="C15" s="123" t="s">
        <v>42</v>
      </c>
      <c r="D15" s="123" t="s">
        <v>42</v>
      </c>
      <c r="E15" s="123" t="s">
        <v>42</v>
      </c>
      <c r="F15" s="123" t="s">
        <v>42</v>
      </c>
      <c r="G15" s="123" t="s">
        <v>41</v>
      </c>
      <c r="H15" s="123" t="s">
        <v>41</v>
      </c>
      <c r="I15" s="123" t="s">
        <v>41</v>
      </c>
      <c r="J15" s="123" t="s">
        <v>41</v>
      </c>
      <c r="K15" s="123" t="s">
        <v>41</v>
      </c>
      <c r="L15" s="128"/>
    </row>
    <row r="16" spans="1:14" s="12" customFormat="1" ht="21" customHeight="1">
      <c r="A16" s="129"/>
      <c r="B16" s="129"/>
      <c r="C16" s="129"/>
      <c r="D16" s="129"/>
      <c r="E16" s="129"/>
      <c r="F16" s="129"/>
      <c r="G16" s="129"/>
      <c r="H16" s="129"/>
      <c r="I16" s="129"/>
      <c r="J16" s="129"/>
      <c r="K16" s="129"/>
      <c r="L16" s="113" t="s">
        <v>63</v>
      </c>
    </row>
    <row r="17" spans="1:12" s="12" customFormat="1" ht="26" customHeight="1">
      <c r="A17" s="130"/>
      <c r="B17" s="130"/>
      <c r="C17" s="130"/>
      <c r="D17" s="131"/>
      <c r="E17" s="130"/>
      <c r="F17" s="130"/>
      <c r="G17" s="130"/>
      <c r="H17" s="130"/>
      <c r="I17" s="130"/>
      <c r="J17" s="130"/>
      <c r="K17" s="130"/>
      <c r="L17" s="127" t="e">
        <f>RATE(10,0,A17,-K17,0)</f>
        <v>#NUM!</v>
      </c>
    </row>
    <row r="18" spans="1:12" s="12" customFormat="1" ht="23" customHeight="1">
      <c r="A18" s="123"/>
      <c r="B18" s="123"/>
      <c r="C18" s="123"/>
      <c r="D18" s="123"/>
      <c r="E18" s="123"/>
      <c r="F18" s="123"/>
      <c r="G18" s="123"/>
      <c r="H18" s="123"/>
      <c r="I18" s="123"/>
      <c r="J18" s="123"/>
      <c r="K18" s="123"/>
      <c r="L18" s="123"/>
    </row>
    <row r="19" spans="1:12" s="12" customFormat="1" ht="21" customHeight="1"/>
    <row r="20" spans="1:12" s="12" customFormat="1" ht="18" customHeight="1"/>
    <row r="21" spans="1:12" s="12" customFormat="1" ht="18" customHeight="1"/>
    <row r="22" spans="1:12" s="12" customFormat="1" ht="18" customHeight="1"/>
    <row r="23" spans="1:12" s="12" customFormat="1" ht="18" customHeight="1"/>
    <row r="24" spans="1:12" s="12" customFormat="1" ht="18" customHeight="1"/>
    <row r="25" spans="1:12" s="12" customFormat="1" ht="18" customHeight="1"/>
    <row r="26" spans="1:12" s="12" customFormat="1" ht="18" customHeight="1"/>
    <row r="27" spans="1:12" s="12" customFormat="1" ht="18" customHeight="1"/>
    <row r="28" spans="1:12" s="12" customFormat="1" ht="18" customHeight="1"/>
    <row r="29" spans="1:12" s="12" customFormat="1" ht="18" customHeight="1"/>
    <row r="30" spans="1:12" s="12" customFormat="1" ht="18" customHeight="1"/>
    <row r="31" spans="1:12" s="12" customFormat="1" ht="18" customHeight="1"/>
    <row r="32" spans="1:12" s="12" customFormat="1" ht="18" customHeight="1"/>
    <row r="33" spans="1:9" s="12" customFormat="1" ht="18" customHeight="1"/>
    <row r="34" spans="1:9" s="12" customFormat="1" ht="18" customHeight="1"/>
    <row r="35" spans="1:9" s="12" customFormat="1" ht="18" customHeight="1"/>
    <row r="36" spans="1:9" s="12" customFormat="1" ht="18" customHeight="1">
      <c r="I36" s="77"/>
    </row>
    <row r="37" spans="1:9" s="12" customFormat="1" ht="18" customHeight="1"/>
    <row r="38" spans="1:9" s="12" customFormat="1" ht="18" customHeight="1"/>
    <row r="39" spans="1:9" s="12" customFormat="1" ht="18" customHeight="1">
      <c r="A39" s="75"/>
      <c r="B39" s="75"/>
      <c r="C39" s="75"/>
      <c r="D39" s="76"/>
      <c r="E39" s="75"/>
      <c r="F39" s="75"/>
      <c r="G39" s="75"/>
      <c r="H39" s="75"/>
      <c r="I39" s="17"/>
    </row>
    <row r="40" spans="1:9" s="12" customFormat="1" ht="18" customHeight="1">
      <c r="D40" s="60"/>
      <c r="E40" s="61"/>
      <c r="F40" s="61"/>
      <c r="G40" s="61"/>
      <c r="H40" s="61"/>
      <c r="I40" s="18"/>
    </row>
    <row r="41" spans="1:9" s="12" customFormat="1" ht="18" customHeight="1"/>
    <row r="42" spans="1:9" s="12" customFormat="1" ht="18" customHeight="1"/>
    <row r="43" spans="1:9" s="12" customFormat="1" ht="18" customHeight="1"/>
    <row r="44" spans="1:9" s="12" customFormat="1" ht="18" customHeight="1"/>
    <row r="45" spans="1:9" s="12" customFormat="1" ht="18" customHeight="1"/>
    <row r="46" spans="1:9" s="12" customFormat="1" ht="18" customHeight="1"/>
    <row r="47" spans="1:9" s="12" customFormat="1" ht="18" customHeight="1"/>
    <row r="48" spans="1:9" s="12" customFormat="1" ht="18" customHeight="1"/>
    <row r="49" spans="1:1" s="12" customFormat="1" ht="18" customHeight="1"/>
    <row r="50" spans="1:1" s="12" customFormat="1" ht="18" customHeight="1"/>
    <row r="51" spans="1:1" s="12" customFormat="1" ht="18" customHeight="1"/>
    <row r="52" spans="1:1" s="12" customFormat="1" ht="18" customHeight="1"/>
    <row r="53" spans="1:1" s="12" customFormat="1" ht="18" customHeight="1"/>
    <row r="54" spans="1:1" s="12" customFormat="1" ht="18" customHeight="1"/>
    <row r="55" spans="1:1" s="12" customFormat="1" ht="18" customHeight="1"/>
    <row r="56" spans="1:1" s="12" customFormat="1" ht="18" customHeight="1">
      <c r="A56" s="13"/>
    </row>
    <row r="57" spans="1:1" s="12" customFormat="1" ht="18" customHeight="1">
      <c r="A57" s="13"/>
    </row>
    <row r="58" spans="1:1" s="12" customFormat="1" ht="18" customHeight="1">
      <c r="A58" s="13"/>
    </row>
    <row r="59" spans="1:1" s="12" customFormat="1" ht="18" customHeight="1">
      <c r="A59" s="13"/>
    </row>
    <row r="60" spans="1:1" s="12" customFormat="1" ht="18" customHeight="1"/>
    <row r="61" spans="1:1" s="12" customFormat="1" ht="18" customHeight="1">
      <c r="A61" s="13"/>
    </row>
    <row r="62" spans="1:1" s="12" customFormat="1" ht="18" customHeight="1">
      <c r="A62" s="13"/>
    </row>
    <row r="63" spans="1:1" s="12" customFormat="1" ht="18" customHeight="1">
      <c r="A63" s="13"/>
    </row>
    <row r="64" spans="1:1" s="12" customFormat="1" ht="18" customHeight="1">
      <c r="A64" s="13"/>
    </row>
    <row r="65" spans="1:11" s="12" customFormat="1" ht="18" customHeight="1">
      <c r="A65" s="13"/>
    </row>
    <row r="66" spans="1:11" s="12" customFormat="1" ht="18" customHeight="1">
      <c r="A66" s="13"/>
    </row>
    <row r="67" spans="1:11" s="12" customFormat="1" ht="18" customHeight="1">
      <c r="A67" s="13"/>
    </row>
    <row r="68" spans="1:11" s="12" customFormat="1" ht="18" customHeight="1">
      <c r="A68" s="13"/>
      <c r="B68" s="57"/>
      <c r="C68" s="57"/>
      <c r="D68" s="57"/>
      <c r="E68" s="58"/>
      <c r="F68" s="59"/>
      <c r="G68" s="59"/>
      <c r="H68" s="2"/>
      <c r="I68" s="2"/>
      <c r="J68" s="2"/>
      <c r="K68" s="18"/>
    </row>
    <row r="69" spans="1:11" s="12" customFormat="1" ht="18" customHeight="1">
      <c r="A69" s="13"/>
    </row>
    <row r="70" spans="1:11" s="12" customFormat="1" ht="18" customHeight="1"/>
    <row r="71" spans="1:11" s="12" customFormat="1" ht="18" customHeight="1">
      <c r="A71" s="13"/>
    </row>
    <row r="72" spans="1:11" s="12" customFormat="1" ht="18" customHeight="1">
      <c r="A72" s="13"/>
    </row>
    <row r="73" spans="1:11" s="12" customFormat="1" ht="18" customHeight="1">
      <c r="A73" s="13"/>
    </row>
    <row r="74" spans="1:11" s="12" customFormat="1" ht="18" customHeight="1">
      <c r="A74" s="13"/>
    </row>
    <row r="75" spans="1:11" s="12" customFormat="1" ht="18" customHeight="1">
      <c r="A75" s="13"/>
    </row>
    <row r="76" spans="1:11" s="12" customFormat="1" ht="18" customHeight="1">
      <c r="A76" s="13"/>
    </row>
    <row r="77" spans="1:11" s="12" customFormat="1" ht="18" customHeight="1">
      <c r="B77" s="62"/>
      <c r="C77" s="62"/>
      <c r="D77" s="62"/>
      <c r="E77" s="62"/>
      <c r="F77" s="62"/>
      <c r="G77" s="62"/>
      <c r="H77" s="63"/>
      <c r="I77" s="63"/>
      <c r="J77" s="59"/>
    </row>
    <row r="78" spans="1:11" s="12" customFormat="1" ht="18" customHeight="1">
      <c r="A78" s="13"/>
    </row>
    <row r="79" spans="1:11" s="12" customFormat="1" ht="18" customHeight="1">
      <c r="A79" s="13"/>
    </row>
    <row r="80" spans="1:11" s="12" customFormat="1" ht="18" customHeight="1"/>
    <row r="81" spans="1:1" s="12" customFormat="1" ht="18" customHeight="1">
      <c r="A81" s="13"/>
    </row>
    <row r="82" spans="1:1" s="12" customFormat="1" ht="18" customHeight="1">
      <c r="A82" s="13"/>
    </row>
    <row r="83" spans="1:1" s="12" customFormat="1" ht="18" customHeight="1">
      <c r="A83" s="13"/>
    </row>
    <row r="84" spans="1:1" s="12" customFormat="1" ht="18" customHeight="1"/>
    <row r="85" spans="1:1" s="12" customFormat="1" ht="18" customHeight="1"/>
    <row r="86" spans="1:1" s="12" customFormat="1" ht="18" customHeight="1"/>
    <row r="87" spans="1:1" s="12" customFormat="1" ht="14" customHeight="1"/>
    <row r="88" spans="1:1" s="12" customFormat="1" ht="14" customHeight="1"/>
    <row r="89" spans="1:1" s="12" customFormat="1" ht="14" customHeight="1"/>
    <row r="90" spans="1:1" s="12" customFormat="1" ht="14" customHeight="1"/>
    <row r="91" spans="1:1" s="12" customFormat="1" ht="14" customHeight="1"/>
    <row r="92" spans="1:1" s="12" customFormat="1" ht="14" customHeight="1"/>
    <row r="93" spans="1:1" s="12" customFormat="1" ht="14" customHeight="1"/>
    <row r="94" spans="1:1" s="12" customFormat="1" ht="14" customHeight="1"/>
    <row r="95" spans="1:1" s="12" customFormat="1" ht="14" customHeight="1"/>
    <row r="96" spans="1:1" s="12" customFormat="1" ht="14" customHeight="1"/>
    <row r="97" spans="2:13" s="12" customFormat="1" ht="14" customHeight="1"/>
    <row r="98" spans="2:13" s="12" customFormat="1" ht="14" customHeight="1"/>
    <row r="99" spans="2:13" s="12" customFormat="1" ht="14" customHeight="1"/>
    <row r="100" spans="2:13" s="12" customFormat="1" ht="14"/>
    <row r="101" spans="2:13" s="12" customFormat="1" ht="14">
      <c r="L101" s="14"/>
      <c r="M101" s="14"/>
    </row>
    <row r="102" spans="2:13" s="12" customFormat="1" ht="14">
      <c r="K102" s="14"/>
    </row>
    <row r="103" spans="2:13" s="12" customFormat="1" ht="14">
      <c r="B103" s="14"/>
      <c r="C103" s="14"/>
      <c r="D103" s="14"/>
      <c r="E103" s="14"/>
      <c r="F103" s="14"/>
      <c r="G103" s="14"/>
      <c r="H103" s="14"/>
      <c r="I103" s="14"/>
      <c r="J103" s="14"/>
      <c r="L103" s="14"/>
      <c r="M103" s="14"/>
    </row>
    <row r="104" spans="2:13" s="12" customFormat="1" ht="14">
      <c r="K104" s="14"/>
      <c r="L104" s="14"/>
      <c r="M104" s="14"/>
    </row>
    <row r="105" spans="2:13" s="14" customFormat="1" ht="14"/>
    <row r="106" spans="2:13" s="12" customFormat="1" ht="14">
      <c r="B106" s="14"/>
      <c r="C106" s="14"/>
      <c r="D106" s="14"/>
      <c r="E106" s="14"/>
      <c r="F106" s="14"/>
      <c r="G106" s="14"/>
      <c r="H106" s="14"/>
      <c r="I106" s="14"/>
      <c r="J106" s="14"/>
      <c r="K106" s="14"/>
      <c r="L106" s="14"/>
      <c r="M106" s="14"/>
    </row>
    <row r="107" spans="2:13" s="14" customFormat="1" ht="14"/>
    <row r="108" spans="2:13" s="14" customFormat="1" ht="14"/>
    <row r="109" spans="2:13" s="14" customFormat="1" ht="14"/>
    <row r="110" spans="2:13" s="14" customFormat="1" ht="14"/>
    <row r="111" spans="2:13" s="14" customFormat="1" ht="14"/>
    <row r="112" spans="2:13" s="14" customFormat="1" ht="14"/>
    <row r="113" spans="1:13" s="14" customFormat="1" ht="14"/>
    <row r="114" spans="1:13" s="14" customFormat="1" ht="14"/>
    <row r="115" spans="1:13" s="14" customFormat="1" ht="14"/>
    <row r="116" spans="1:13" s="14" customFormat="1" ht="14"/>
    <row r="117" spans="1:13" s="14" customFormat="1" ht="14"/>
    <row r="118" spans="1:13" s="14" customFormat="1" ht="14"/>
    <row r="119" spans="1:13" s="14" customFormat="1" ht="14"/>
    <row r="120" spans="1:13" s="14" customFormat="1">
      <c r="L120" s="3"/>
      <c r="M120" s="3"/>
    </row>
    <row r="121" spans="1:13" s="14" customFormat="1">
      <c r="K121" s="3"/>
      <c r="L121" s="3"/>
      <c r="M121" s="3"/>
    </row>
    <row r="122" spans="1:13" s="14" customFormat="1">
      <c r="B122" s="3"/>
      <c r="C122" s="3"/>
      <c r="D122" s="3"/>
      <c r="E122" s="3"/>
      <c r="F122" s="3"/>
      <c r="G122" s="3"/>
      <c r="H122" s="3"/>
      <c r="I122" s="3"/>
      <c r="J122" s="3"/>
      <c r="K122" s="3"/>
      <c r="L122" s="3"/>
      <c r="M122" s="3"/>
    </row>
    <row r="123" spans="1:13" s="14" customFormat="1">
      <c r="B123" s="3"/>
      <c r="C123" s="3"/>
      <c r="D123" s="3"/>
      <c r="E123" s="3"/>
      <c r="F123" s="3"/>
      <c r="G123" s="3"/>
      <c r="H123" s="3"/>
      <c r="I123" s="3"/>
      <c r="J123" s="3"/>
      <c r="K123" s="3"/>
      <c r="L123" s="3"/>
      <c r="M123" s="3"/>
    </row>
    <row r="124" spans="1:13">
      <c r="A124" s="3"/>
      <c r="B124" s="3"/>
      <c r="C124" s="3"/>
      <c r="G124" s="3"/>
    </row>
    <row r="125" spans="1:13">
      <c r="A125" s="3"/>
      <c r="B125" s="3"/>
      <c r="C125" s="3"/>
      <c r="G125" s="3"/>
    </row>
    <row r="126" spans="1:13">
      <c r="A126" s="3"/>
      <c r="B126" s="3"/>
      <c r="C126" s="3"/>
      <c r="G126" s="3"/>
    </row>
    <row r="127" spans="1:13">
      <c r="A127" s="3"/>
      <c r="B127" s="3"/>
      <c r="C127" s="3"/>
      <c r="G127" s="3"/>
    </row>
    <row r="128" spans="1:13">
      <c r="A128" s="3"/>
      <c r="B128" s="3"/>
      <c r="C128" s="3"/>
      <c r="G128" s="3"/>
    </row>
    <row r="129" spans="1:7">
      <c r="A129" s="3"/>
      <c r="B129" s="3"/>
      <c r="C129" s="3"/>
      <c r="G129" s="3"/>
    </row>
    <row r="130" spans="1:7">
      <c r="A130" s="3"/>
      <c r="B130" s="3"/>
      <c r="C130" s="3"/>
      <c r="G130" s="3"/>
    </row>
    <row r="131" spans="1:7">
      <c r="A131" s="3"/>
      <c r="B131" s="3"/>
      <c r="C131" s="3"/>
      <c r="G131" s="3"/>
    </row>
    <row r="132" spans="1:7">
      <c r="A132" s="3"/>
      <c r="B132" s="3"/>
      <c r="C132" s="3"/>
      <c r="G132" s="3"/>
    </row>
    <row r="133" spans="1:7">
      <c r="A133" s="3"/>
      <c r="B133" s="3"/>
      <c r="C133" s="3"/>
      <c r="G133" s="3"/>
    </row>
    <row r="134" spans="1:7">
      <c r="A134" s="3"/>
      <c r="B134" s="3"/>
      <c r="C134" s="3"/>
      <c r="G134" s="3"/>
    </row>
    <row r="135" spans="1:7">
      <c r="A135" s="3"/>
      <c r="B135" s="3"/>
      <c r="C135" s="3"/>
      <c r="G135" s="3"/>
    </row>
    <row r="136" spans="1:7">
      <c r="A136" s="3"/>
      <c r="B136" s="3"/>
      <c r="C136" s="3"/>
      <c r="G136" s="3"/>
    </row>
    <row r="137" spans="1:7">
      <c r="A137" s="3"/>
      <c r="B137" s="3"/>
      <c r="C137" s="3"/>
      <c r="G137" s="3"/>
    </row>
    <row r="138" spans="1:7">
      <c r="A138" s="3"/>
      <c r="B138" s="3"/>
      <c r="C138" s="3"/>
      <c r="G138" s="3"/>
    </row>
    <row r="139" spans="1:7">
      <c r="A139" s="3"/>
      <c r="B139" s="3"/>
      <c r="C139" s="3"/>
      <c r="G139" s="3"/>
    </row>
    <row r="140" spans="1:7">
      <c r="A140" s="3"/>
      <c r="B140" s="3"/>
      <c r="C140" s="3"/>
      <c r="G140" s="3"/>
    </row>
    <row r="141" spans="1:7">
      <c r="A141" s="3"/>
      <c r="B141" s="3"/>
      <c r="C141" s="3"/>
      <c r="G141" s="3"/>
    </row>
    <row r="142" spans="1:7">
      <c r="A142" s="3"/>
      <c r="B142" s="3"/>
      <c r="C142" s="3"/>
      <c r="G142" s="3"/>
    </row>
    <row r="143" spans="1:7">
      <c r="A143" s="3"/>
      <c r="B143" s="3"/>
      <c r="C143" s="3"/>
      <c r="G143" s="3"/>
    </row>
    <row r="144" spans="1:7">
      <c r="A144" s="3"/>
      <c r="B144" s="3"/>
      <c r="C144" s="3"/>
      <c r="G144" s="3"/>
    </row>
    <row r="145" spans="1:7">
      <c r="A145" s="3"/>
      <c r="B145" s="3"/>
      <c r="C145" s="3"/>
      <c r="G145" s="3"/>
    </row>
    <row r="146" spans="1:7">
      <c r="A146" s="3"/>
      <c r="B146" s="3"/>
      <c r="C146" s="3"/>
      <c r="G146" s="3"/>
    </row>
    <row r="147" spans="1:7">
      <c r="A147" s="3"/>
      <c r="B147" s="3"/>
      <c r="C147" s="3"/>
      <c r="G147" s="3"/>
    </row>
    <row r="148" spans="1:7">
      <c r="A148" s="3"/>
      <c r="B148" s="3"/>
      <c r="C148" s="3"/>
      <c r="G148" s="3"/>
    </row>
    <row r="149" spans="1:7">
      <c r="A149" s="3"/>
      <c r="B149" s="3"/>
      <c r="C149" s="3"/>
      <c r="G149" s="3"/>
    </row>
    <row r="150" spans="1:7">
      <c r="A150" s="3"/>
      <c r="B150" s="3"/>
      <c r="C150" s="3"/>
      <c r="G150" s="3"/>
    </row>
    <row r="151" spans="1:7">
      <c r="A151" s="3"/>
      <c r="B151" s="3"/>
      <c r="C151" s="3"/>
      <c r="G151" s="3"/>
    </row>
    <row r="152" spans="1:7">
      <c r="A152" s="3"/>
      <c r="B152" s="3"/>
      <c r="C152" s="3"/>
      <c r="G152" s="3"/>
    </row>
    <row r="153" spans="1:7">
      <c r="A153" s="3"/>
      <c r="B153" s="3"/>
      <c r="C153" s="3"/>
      <c r="G153" s="3"/>
    </row>
    <row r="154" spans="1:7">
      <c r="A154" s="3"/>
      <c r="B154" s="3"/>
      <c r="C154" s="3"/>
      <c r="G154" s="3"/>
    </row>
    <row r="155" spans="1:7">
      <c r="A155" s="3"/>
      <c r="B155" s="3"/>
      <c r="C155" s="3"/>
      <c r="G155" s="3"/>
    </row>
    <row r="156" spans="1:7">
      <c r="A156" s="3"/>
      <c r="B156" s="3"/>
      <c r="C156" s="3"/>
      <c r="G156" s="3"/>
    </row>
    <row r="157" spans="1:7">
      <c r="A157" s="3"/>
      <c r="B157" s="3"/>
      <c r="C157" s="3"/>
      <c r="G157" s="3"/>
    </row>
    <row r="158" spans="1:7">
      <c r="A158" s="3"/>
      <c r="B158" s="3"/>
      <c r="C158" s="3"/>
      <c r="G158" s="3"/>
    </row>
    <row r="159" spans="1:7">
      <c r="A159" s="3"/>
      <c r="B159" s="3"/>
      <c r="C159" s="3"/>
      <c r="G159" s="3"/>
    </row>
    <row r="160" spans="1:7">
      <c r="A160" s="3"/>
      <c r="B160" s="3"/>
      <c r="C160" s="3"/>
      <c r="G160" s="3"/>
    </row>
    <row r="161" spans="1:7">
      <c r="A161" s="3"/>
      <c r="B161" s="3"/>
      <c r="C161" s="3"/>
      <c r="G161" s="3"/>
    </row>
    <row r="162" spans="1:7">
      <c r="A162" s="3"/>
      <c r="B162" s="3"/>
      <c r="C162" s="3"/>
      <c r="G162" s="3"/>
    </row>
    <row r="163" spans="1:7">
      <c r="A163" s="3"/>
      <c r="B163" s="3"/>
      <c r="C163" s="3"/>
      <c r="G163" s="3"/>
    </row>
    <row r="164" spans="1:7">
      <c r="A164" s="3"/>
      <c r="B164" s="3"/>
      <c r="C164" s="3"/>
      <c r="G164" s="3"/>
    </row>
    <row r="165" spans="1:7">
      <c r="A165" s="3"/>
      <c r="B165" s="3"/>
      <c r="C165" s="3"/>
      <c r="G165" s="3"/>
    </row>
    <row r="166" spans="1:7">
      <c r="A166" s="3"/>
      <c r="B166" s="3"/>
      <c r="C166" s="3"/>
      <c r="G166" s="3"/>
    </row>
    <row r="167" spans="1:7">
      <c r="A167" s="3"/>
      <c r="B167" s="3"/>
      <c r="C167" s="3"/>
      <c r="G167" s="3"/>
    </row>
    <row r="168" spans="1:7">
      <c r="A168" s="3"/>
      <c r="B168" s="3"/>
      <c r="C168" s="3"/>
      <c r="G168" s="3"/>
    </row>
    <row r="169" spans="1:7">
      <c r="A169" s="3"/>
      <c r="B169" s="3"/>
      <c r="C169" s="3"/>
      <c r="G169" s="3"/>
    </row>
    <row r="170" spans="1:7">
      <c r="A170" s="3"/>
      <c r="B170" s="3"/>
      <c r="C170" s="3"/>
      <c r="G170" s="3"/>
    </row>
    <row r="171" spans="1:7">
      <c r="A171" s="3"/>
      <c r="B171" s="3"/>
      <c r="C171" s="3"/>
      <c r="G171" s="3"/>
    </row>
    <row r="172" spans="1:7">
      <c r="A172" s="3"/>
      <c r="B172" s="3"/>
      <c r="C172" s="3"/>
      <c r="G172" s="3"/>
    </row>
  </sheetData>
  <mergeCells count="3">
    <mergeCell ref="A7:D7"/>
    <mergeCell ref="A1:H1"/>
    <mergeCell ref="A2:H5"/>
  </mergeCells>
  <pageMargins left="0.75" right="0.75" top="1" bottom="1" header="0.5" footer="0.5"/>
  <pageSetup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Intro</vt:lpstr>
      <vt:lpstr>Deployment Data </vt:lpstr>
      <vt:lpstr>Vendor Makret Share</vt:lpstr>
      <vt:lpstr>Installed Base</vt:lpstr>
    </vt:vector>
  </TitlesOfParts>
  <Company>Acuity Market Intelligence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Maxine Most</dc:creator>
  <cp:lastModifiedBy>maxine most</cp:lastModifiedBy>
  <dcterms:created xsi:type="dcterms:W3CDTF">2014-07-10T18:21:30Z</dcterms:created>
  <dcterms:modified xsi:type="dcterms:W3CDTF">2019-12-17T17:50:24Z</dcterms:modified>
</cp:coreProperties>
</file>